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66925"/>
  <mc:AlternateContent xmlns:mc="http://schemas.openxmlformats.org/markup-compatibility/2006">
    <mc:Choice Requires="x15">
      <x15ac:absPath xmlns:x15ac="http://schemas.microsoft.com/office/spreadsheetml/2010/11/ac" url="https://bettercottoninitiative-my.sharepoint.com/personal/brienne_skees_bettercotton_org/Documents/Desktop/"/>
    </mc:Choice>
  </mc:AlternateContent>
  <xr:revisionPtr revIDLastSave="20" documentId="8_{86F4459F-1C04-4E7E-8F6B-539E66E0C0C6}" xr6:coauthVersionLast="47" xr6:coauthVersionMax="47" xr10:uidLastSave="{BC22E4BF-1F9E-4CC6-B998-090B7C32B216}"/>
  <bookViews>
    <workbookView xWindow="-110" yWindow="-110" windowWidth="19420" windowHeight="11500" tabRatio="912" firstSheet="7" activeTab="9" xr2:uid="{00000000-000D-0000-FFFF-FFFF00000000}"/>
  </bookViews>
  <sheets>
    <sheet name="Guidelines指南" sheetId="9" r:id="rId1"/>
    <sheet name="1. Team Structure团队架构" sheetId="4" r:id="rId2"/>
    <sheet name="2. Application Budget (LC)申请（当地" sheetId="2" r:id="rId3"/>
    <sheet name="3. Application Budget (Euros)申请" sheetId="3" r:id="rId4"/>
    <sheet name="4. GIF Currency ExchangeGIF 汇率" sheetId="11" r:id="rId5"/>
    <sheet name="5. Mid-Year Report (LC)年中报告（当地）" sheetId="5" r:id="rId6"/>
    <sheet name="6. Mid-Year Report (Euros)年中报告" sheetId="6" r:id="rId7"/>
    <sheet name="7. End-Year Report (LC)年度报告（当地）" sheetId="7" r:id="rId8"/>
    <sheet name="8. End-Year Report (Euros)年度报告" sheetId="8" r:id="rId9"/>
    <sheet name="9. FX Calculator Report汇率计算器" sheetId="10"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3" l="1"/>
  <c r="J46" i="8"/>
  <c r="I46" i="8"/>
  <c r="H46" i="8"/>
  <c r="G46" i="8"/>
  <c r="F46" i="8"/>
  <c r="E46" i="8"/>
  <c r="D46" i="8"/>
  <c r="C46" i="8"/>
  <c r="B46" i="8"/>
  <c r="J45" i="8"/>
  <c r="I45" i="8"/>
  <c r="H45" i="8"/>
  <c r="G45" i="8"/>
  <c r="F45" i="8"/>
  <c r="E45" i="8"/>
  <c r="D45" i="8"/>
  <c r="C45" i="8"/>
  <c r="B45" i="8"/>
  <c r="J44" i="8"/>
  <c r="I44" i="8"/>
  <c r="H44" i="8"/>
  <c r="G44" i="8"/>
  <c r="F44" i="8"/>
  <c r="E44" i="8"/>
  <c r="D44" i="8"/>
  <c r="C44" i="8"/>
  <c r="B44" i="8"/>
  <c r="J43" i="8"/>
  <c r="I43" i="8"/>
  <c r="H43" i="8"/>
  <c r="G43" i="8"/>
  <c r="F43" i="8"/>
  <c r="E43" i="8"/>
  <c r="D43" i="8"/>
  <c r="C43" i="8"/>
  <c r="B43" i="8"/>
  <c r="J42" i="8"/>
  <c r="I42" i="8"/>
  <c r="H42" i="8"/>
  <c r="G42" i="8"/>
  <c r="F42" i="8"/>
  <c r="E42" i="8"/>
  <c r="D42" i="8"/>
  <c r="C42" i="8"/>
  <c r="B42" i="8"/>
  <c r="J41" i="8"/>
  <c r="I41" i="8"/>
  <c r="H41" i="8"/>
  <c r="G41" i="8"/>
  <c r="F41" i="8"/>
  <c r="E41" i="8"/>
  <c r="D41" i="8"/>
  <c r="C41" i="8"/>
  <c r="B41" i="8"/>
  <c r="J40" i="8"/>
  <c r="I40" i="8"/>
  <c r="H40" i="8"/>
  <c r="G40" i="8"/>
  <c r="F40" i="8"/>
  <c r="E40" i="8"/>
  <c r="D40" i="8"/>
  <c r="C40" i="8"/>
  <c r="B40" i="8"/>
  <c r="J39" i="8"/>
  <c r="I39" i="8"/>
  <c r="H39" i="8"/>
  <c r="G39" i="8"/>
  <c r="F39" i="8"/>
  <c r="E39" i="8"/>
  <c r="D39" i="8"/>
  <c r="C39" i="8"/>
  <c r="B39" i="8"/>
  <c r="J38" i="8"/>
  <c r="I38" i="8"/>
  <c r="H38" i="8"/>
  <c r="G38" i="8"/>
  <c r="F38" i="8"/>
  <c r="E38" i="8"/>
  <c r="D38" i="8"/>
  <c r="C38" i="8"/>
  <c r="B38" i="8"/>
  <c r="J37" i="8"/>
  <c r="I37" i="8"/>
  <c r="H37" i="8"/>
  <c r="G37" i="8"/>
  <c r="F37" i="8"/>
  <c r="E37" i="8"/>
  <c r="D37" i="8"/>
  <c r="C37" i="8"/>
  <c r="B37" i="8"/>
  <c r="J36" i="8"/>
  <c r="I36" i="8"/>
  <c r="H36" i="8"/>
  <c r="G36" i="8"/>
  <c r="F36" i="8"/>
  <c r="E36" i="8"/>
  <c r="D36" i="8"/>
  <c r="C36" i="8"/>
  <c r="B36" i="8"/>
  <c r="J35" i="8"/>
  <c r="H35" i="8"/>
  <c r="G35" i="8"/>
  <c r="C35" i="8"/>
  <c r="J34" i="8"/>
  <c r="I34" i="8"/>
  <c r="H34" i="8"/>
  <c r="G34" i="8"/>
  <c r="F34" i="8"/>
  <c r="E34" i="8"/>
  <c r="D34" i="8"/>
  <c r="C34" i="8"/>
  <c r="B34" i="8"/>
  <c r="J33" i="8"/>
  <c r="I33" i="8"/>
  <c r="H33" i="8"/>
  <c r="G33" i="8"/>
  <c r="F33" i="8"/>
  <c r="E33" i="8"/>
  <c r="D33" i="8"/>
  <c r="C33" i="8"/>
  <c r="B33" i="8"/>
  <c r="J32" i="8"/>
  <c r="I32" i="8"/>
  <c r="H32" i="8"/>
  <c r="G32" i="8"/>
  <c r="F32" i="8"/>
  <c r="E32" i="8"/>
  <c r="D32" i="8"/>
  <c r="C32" i="8"/>
  <c r="B32" i="8"/>
  <c r="J31" i="8"/>
  <c r="I31" i="8"/>
  <c r="H31" i="8"/>
  <c r="G31" i="8"/>
  <c r="F31" i="8"/>
  <c r="E31" i="8"/>
  <c r="D31" i="8"/>
  <c r="C31" i="8"/>
  <c r="B31" i="8"/>
  <c r="J30" i="8"/>
  <c r="I30" i="8"/>
  <c r="H30" i="8"/>
  <c r="G30" i="8"/>
  <c r="F30" i="8"/>
  <c r="E30" i="8"/>
  <c r="D30" i="8"/>
  <c r="C30" i="8"/>
  <c r="B30" i="8"/>
  <c r="J29" i="8"/>
  <c r="I29" i="8"/>
  <c r="H29" i="8"/>
  <c r="G29" i="8"/>
  <c r="F29" i="8"/>
  <c r="E29" i="8"/>
  <c r="D29" i="8"/>
  <c r="C29" i="8"/>
  <c r="B29" i="8"/>
  <c r="J28" i="8"/>
  <c r="I28" i="8"/>
  <c r="H28" i="8"/>
  <c r="G28" i="8"/>
  <c r="F28" i="8"/>
  <c r="E28" i="8"/>
  <c r="D28" i="8"/>
  <c r="C28" i="8"/>
  <c r="B28" i="8"/>
  <c r="J27" i="8"/>
  <c r="I27" i="8"/>
  <c r="H27" i="8"/>
  <c r="G27" i="8"/>
  <c r="F27" i="8"/>
  <c r="E27" i="8"/>
  <c r="D27" i="8"/>
  <c r="C27" i="8"/>
  <c r="B27" i="8"/>
  <c r="J26" i="8"/>
  <c r="I26" i="8"/>
  <c r="H26" i="8"/>
  <c r="G26" i="8"/>
  <c r="F26" i="8"/>
  <c r="E26" i="8"/>
  <c r="D26" i="8"/>
  <c r="C26" i="8"/>
  <c r="B26" i="8"/>
  <c r="J25" i="8"/>
  <c r="I25" i="8"/>
  <c r="H25" i="8"/>
  <c r="G25" i="8"/>
  <c r="F25" i="8"/>
  <c r="E25" i="8"/>
  <c r="D25" i="8"/>
  <c r="C25" i="8"/>
  <c r="B25" i="8"/>
  <c r="J24" i="8"/>
  <c r="I24" i="8"/>
  <c r="H24" i="8"/>
  <c r="G24" i="8"/>
  <c r="F24" i="8"/>
  <c r="E24" i="8"/>
  <c r="D24" i="8"/>
  <c r="C24" i="8"/>
  <c r="B24" i="8"/>
  <c r="J23" i="8"/>
  <c r="I23" i="8"/>
  <c r="H23" i="8"/>
  <c r="G23" i="8"/>
  <c r="F23" i="8"/>
  <c r="E23" i="8"/>
  <c r="D23" i="8"/>
  <c r="C23" i="8"/>
  <c r="B23" i="8"/>
  <c r="J22" i="8"/>
  <c r="I22" i="8"/>
  <c r="H22" i="8"/>
  <c r="G22" i="8"/>
  <c r="F22" i="8"/>
  <c r="E22" i="8"/>
  <c r="D22" i="8"/>
  <c r="C22" i="8"/>
  <c r="B22" i="8"/>
  <c r="J21" i="8"/>
  <c r="I21" i="8"/>
  <c r="H21" i="8"/>
  <c r="G21" i="8"/>
  <c r="F21" i="8"/>
  <c r="E21" i="8"/>
  <c r="D21" i="8"/>
  <c r="C21" i="8"/>
  <c r="B21" i="8"/>
  <c r="J20" i="8"/>
  <c r="I20" i="8"/>
  <c r="H20" i="8"/>
  <c r="G20" i="8"/>
  <c r="F20" i="8"/>
  <c r="E20" i="8"/>
  <c r="D20" i="8"/>
  <c r="C20" i="8"/>
  <c r="B20" i="8"/>
  <c r="O46" i="7"/>
  <c r="N46" i="7"/>
  <c r="I46" i="7"/>
  <c r="H46" i="7"/>
  <c r="S46" i="7" s="1"/>
  <c r="G46" i="7"/>
  <c r="R46" i="7" s="1"/>
  <c r="F46" i="7"/>
  <c r="Q46" i="7" s="1"/>
  <c r="E46" i="7"/>
  <c r="P46" i="7" s="1"/>
  <c r="D46" i="7"/>
  <c r="C46" i="7"/>
  <c r="B46" i="7"/>
  <c r="O45" i="7"/>
  <c r="N45" i="7"/>
  <c r="I45" i="7"/>
  <c r="H45" i="7"/>
  <c r="S45" i="7" s="1"/>
  <c r="G45" i="7"/>
  <c r="R45" i="7" s="1"/>
  <c r="F45" i="7"/>
  <c r="Q45" i="7" s="1"/>
  <c r="E45" i="7"/>
  <c r="P45" i="7" s="1"/>
  <c r="D45" i="7"/>
  <c r="C45" i="7"/>
  <c r="B45" i="7"/>
  <c r="O44" i="7"/>
  <c r="N44" i="7"/>
  <c r="I44" i="7"/>
  <c r="H44" i="7"/>
  <c r="S44" i="7" s="1"/>
  <c r="G44" i="7"/>
  <c r="R44" i="7" s="1"/>
  <c r="F44" i="7"/>
  <c r="Q44" i="7" s="1"/>
  <c r="E44" i="7"/>
  <c r="P44" i="7" s="1"/>
  <c r="D44" i="7"/>
  <c r="C44" i="7"/>
  <c r="B44" i="7"/>
  <c r="O43" i="7"/>
  <c r="N43" i="7"/>
  <c r="I43" i="7"/>
  <c r="H43" i="7"/>
  <c r="S43" i="7" s="1"/>
  <c r="G43" i="7"/>
  <c r="R43" i="7" s="1"/>
  <c r="F43" i="7"/>
  <c r="Q43" i="7" s="1"/>
  <c r="E43" i="7"/>
  <c r="P43" i="7" s="1"/>
  <c r="D43" i="7"/>
  <c r="C43" i="7"/>
  <c r="B43" i="7"/>
  <c r="O42" i="7"/>
  <c r="N42" i="7"/>
  <c r="I42" i="7"/>
  <c r="H42" i="7"/>
  <c r="S42" i="7" s="1"/>
  <c r="G42" i="7"/>
  <c r="R42" i="7" s="1"/>
  <c r="F42" i="7"/>
  <c r="Q42" i="7" s="1"/>
  <c r="E42" i="7"/>
  <c r="P42" i="7" s="1"/>
  <c r="D42" i="7"/>
  <c r="C42" i="7"/>
  <c r="B42" i="7"/>
  <c r="O41" i="7"/>
  <c r="N41" i="7"/>
  <c r="I41" i="7"/>
  <c r="H41" i="7"/>
  <c r="S41" i="7" s="1"/>
  <c r="G41" i="7"/>
  <c r="R41" i="7" s="1"/>
  <c r="F41" i="7"/>
  <c r="Q41" i="7" s="1"/>
  <c r="E41" i="7"/>
  <c r="P41" i="7" s="1"/>
  <c r="D41" i="7"/>
  <c r="C41" i="7"/>
  <c r="B41" i="7"/>
  <c r="O40" i="7"/>
  <c r="N40" i="7"/>
  <c r="I40" i="7"/>
  <c r="H40" i="7"/>
  <c r="S40" i="7" s="1"/>
  <c r="G40" i="7"/>
  <c r="R40" i="7" s="1"/>
  <c r="F40" i="7"/>
  <c r="Q40" i="7" s="1"/>
  <c r="E40" i="7"/>
  <c r="P40" i="7" s="1"/>
  <c r="D40" i="7"/>
  <c r="C40" i="7"/>
  <c r="B40" i="7"/>
  <c r="O39" i="7"/>
  <c r="N39" i="7"/>
  <c r="I39" i="7"/>
  <c r="H39" i="7"/>
  <c r="S39" i="7" s="1"/>
  <c r="G39" i="7"/>
  <c r="R39" i="7" s="1"/>
  <c r="F39" i="7"/>
  <c r="Q39" i="7" s="1"/>
  <c r="E39" i="7"/>
  <c r="P39" i="7" s="1"/>
  <c r="D39" i="7"/>
  <c r="C39" i="7"/>
  <c r="B39" i="7"/>
  <c r="O38" i="7"/>
  <c r="N38" i="7"/>
  <c r="I38" i="7"/>
  <c r="H38" i="7"/>
  <c r="S38" i="7" s="1"/>
  <c r="G38" i="7"/>
  <c r="R38" i="7" s="1"/>
  <c r="F38" i="7"/>
  <c r="Q38" i="7" s="1"/>
  <c r="E38" i="7"/>
  <c r="P38" i="7" s="1"/>
  <c r="D38" i="7"/>
  <c r="C38" i="7"/>
  <c r="B38" i="7"/>
  <c r="O37" i="7"/>
  <c r="N37" i="7"/>
  <c r="I37" i="7"/>
  <c r="H37" i="7"/>
  <c r="S37" i="7" s="1"/>
  <c r="G37" i="7"/>
  <c r="R37" i="7" s="1"/>
  <c r="F37" i="7"/>
  <c r="Q37" i="7" s="1"/>
  <c r="E37" i="7"/>
  <c r="P37" i="7" s="1"/>
  <c r="D37" i="7"/>
  <c r="C37" i="7"/>
  <c r="B37" i="7"/>
  <c r="O36" i="7"/>
  <c r="N36" i="7"/>
  <c r="I36" i="7"/>
  <c r="H36" i="7"/>
  <c r="S36" i="7" s="1"/>
  <c r="G36" i="7"/>
  <c r="R36" i="7" s="1"/>
  <c r="F36" i="7"/>
  <c r="Q36" i="7" s="1"/>
  <c r="E36" i="7"/>
  <c r="P36" i="7" s="1"/>
  <c r="D36" i="7"/>
  <c r="C36" i="7"/>
  <c r="B36" i="7"/>
  <c r="O35" i="7"/>
  <c r="N35" i="7"/>
  <c r="H35" i="7"/>
  <c r="S35" i="7" s="1"/>
  <c r="G35" i="7"/>
  <c r="R35" i="7" s="1"/>
  <c r="C35" i="7"/>
  <c r="O34" i="7"/>
  <c r="N34" i="7"/>
  <c r="I34" i="7"/>
  <c r="H34" i="7"/>
  <c r="S34" i="7" s="1"/>
  <c r="G34" i="7"/>
  <c r="R34" i="7" s="1"/>
  <c r="F34" i="7"/>
  <c r="Q34" i="7" s="1"/>
  <c r="E34" i="7"/>
  <c r="P34" i="7" s="1"/>
  <c r="D34" i="7"/>
  <c r="C34" i="7"/>
  <c r="B34" i="7"/>
  <c r="O33" i="7"/>
  <c r="N33" i="7"/>
  <c r="I33" i="7"/>
  <c r="H33" i="7"/>
  <c r="S33" i="7" s="1"/>
  <c r="G33" i="7"/>
  <c r="R33" i="7" s="1"/>
  <c r="F33" i="7"/>
  <c r="Q33" i="7" s="1"/>
  <c r="E33" i="7"/>
  <c r="P33" i="7" s="1"/>
  <c r="D33" i="7"/>
  <c r="C33" i="7"/>
  <c r="B33" i="7"/>
  <c r="O32" i="7"/>
  <c r="N32" i="7"/>
  <c r="I32" i="7"/>
  <c r="H32" i="7"/>
  <c r="S32" i="7" s="1"/>
  <c r="G32" i="7"/>
  <c r="R32" i="7" s="1"/>
  <c r="F32" i="7"/>
  <c r="Q32" i="7" s="1"/>
  <c r="E32" i="7"/>
  <c r="P32" i="7" s="1"/>
  <c r="D32" i="7"/>
  <c r="C32" i="7"/>
  <c r="B32" i="7"/>
  <c r="O31" i="7"/>
  <c r="N31" i="7"/>
  <c r="I31" i="7"/>
  <c r="H31" i="7"/>
  <c r="S31" i="7" s="1"/>
  <c r="G31" i="7"/>
  <c r="R31" i="7" s="1"/>
  <c r="F31" i="7"/>
  <c r="Q31" i="7" s="1"/>
  <c r="E31" i="7"/>
  <c r="P31" i="7" s="1"/>
  <c r="D31" i="7"/>
  <c r="C31" i="7"/>
  <c r="B31" i="7"/>
  <c r="O30" i="7"/>
  <c r="N30" i="7"/>
  <c r="I30" i="7"/>
  <c r="H30" i="7"/>
  <c r="S30" i="7" s="1"/>
  <c r="G30" i="7"/>
  <c r="R30" i="7" s="1"/>
  <c r="F30" i="7"/>
  <c r="Q30" i="7" s="1"/>
  <c r="E30" i="7"/>
  <c r="P30" i="7" s="1"/>
  <c r="D30" i="7"/>
  <c r="C30" i="7"/>
  <c r="B30" i="7"/>
  <c r="O29" i="7"/>
  <c r="N29" i="7"/>
  <c r="I29" i="7"/>
  <c r="H29" i="7"/>
  <c r="S29" i="7" s="1"/>
  <c r="G29" i="7"/>
  <c r="R29" i="7" s="1"/>
  <c r="F29" i="7"/>
  <c r="Q29" i="7" s="1"/>
  <c r="E29" i="7"/>
  <c r="P29" i="7" s="1"/>
  <c r="D29" i="7"/>
  <c r="C29" i="7"/>
  <c r="B29" i="7"/>
  <c r="O28" i="7"/>
  <c r="N28" i="7"/>
  <c r="I28" i="7"/>
  <c r="H28" i="7"/>
  <c r="S28" i="7" s="1"/>
  <c r="G28" i="7"/>
  <c r="R28" i="7" s="1"/>
  <c r="F28" i="7"/>
  <c r="Q28" i="7" s="1"/>
  <c r="E28" i="7"/>
  <c r="P28" i="7" s="1"/>
  <c r="D28" i="7"/>
  <c r="C28" i="7"/>
  <c r="B28" i="7"/>
  <c r="O27" i="7"/>
  <c r="N27" i="7"/>
  <c r="I27" i="7"/>
  <c r="H27" i="7"/>
  <c r="S27" i="7" s="1"/>
  <c r="G27" i="7"/>
  <c r="R27" i="7" s="1"/>
  <c r="F27" i="7"/>
  <c r="Q27" i="7" s="1"/>
  <c r="E27" i="7"/>
  <c r="P27" i="7" s="1"/>
  <c r="D27" i="7"/>
  <c r="C27" i="7"/>
  <c r="B27" i="7"/>
  <c r="O26" i="7"/>
  <c r="N26" i="7"/>
  <c r="I26" i="7"/>
  <c r="H26" i="7"/>
  <c r="S26" i="7" s="1"/>
  <c r="G26" i="7"/>
  <c r="R26" i="7" s="1"/>
  <c r="F26" i="7"/>
  <c r="Q26" i="7" s="1"/>
  <c r="E26" i="7"/>
  <c r="P26" i="7" s="1"/>
  <c r="D26" i="7"/>
  <c r="C26" i="7"/>
  <c r="B26" i="7"/>
  <c r="O25" i="7"/>
  <c r="N25" i="7"/>
  <c r="I25" i="7"/>
  <c r="H25" i="7"/>
  <c r="S25" i="7" s="1"/>
  <c r="G25" i="7"/>
  <c r="R25" i="7" s="1"/>
  <c r="F25" i="7"/>
  <c r="Q25" i="7" s="1"/>
  <c r="E25" i="7"/>
  <c r="P25" i="7" s="1"/>
  <c r="D25" i="7"/>
  <c r="C25" i="7"/>
  <c r="B25" i="7"/>
  <c r="O24" i="7"/>
  <c r="N24" i="7"/>
  <c r="I24" i="7"/>
  <c r="H24" i="7"/>
  <c r="S24" i="7" s="1"/>
  <c r="G24" i="7"/>
  <c r="R24" i="7" s="1"/>
  <c r="F24" i="7"/>
  <c r="Q24" i="7" s="1"/>
  <c r="E24" i="7"/>
  <c r="P24" i="7" s="1"/>
  <c r="D24" i="7"/>
  <c r="C24" i="7"/>
  <c r="B24" i="7"/>
  <c r="O23" i="7"/>
  <c r="N23" i="7"/>
  <c r="I23" i="7"/>
  <c r="H23" i="7"/>
  <c r="S23" i="7" s="1"/>
  <c r="G23" i="7"/>
  <c r="R23" i="7" s="1"/>
  <c r="F23" i="7"/>
  <c r="Q23" i="7" s="1"/>
  <c r="E23" i="7"/>
  <c r="P23" i="7" s="1"/>
  <c r="D23" i="7"/>
  <c r="C23" i="7"/>
  <c r="B23" i="7"/>
  <c r="O22" i="7"/>
  <c r="N22" i="7"/>
  <c r="I22" i="7"/>
  <c r="H22" i="7"/>
  <c r="S22" i="7" s="1"/>
  <c r="G22" i="7"/>
  <c r="R22" i="7" s="1"/>
  <c r="F22" i="7"/>
  <c r="Q22" i="7" s="1"/>
  <c r="E22" i="7"/>
  <c r="P22" i="7" s="1"/>
  <c r="D22" i="7"/>
  <c r="C22" i="7"/>
  <c r="B22" i="7"/>
  <c r="O21" i="7"/>
  <c r="N21" i="7"/>
  <c r="I21" i="7"/>
  <c r="H21" i="7"/>
  <c r="S21" i="7" s="1"/>
  <c r="G21" i="7"/>
  <c r="R21" i="7" s="1"/>
  <c r="F21" i="7"/>
  <c r="Q21" i="7" s="1"/>
  <c r="E21" i="7"/>
  <c r="P21" i="7" s="1"/>
  <c r="D21" i="7"/>
  <c r="C21" i="7"/>
  <c r="B21" i="7"/>
  <c r="O20" i="7"/>
  <c r="N20" i="7"/>
  <c r="I20" i="7"/>
  <c r="H20" i="7"/>
  <c r="S20" i="7" s="1"/>
  <c r="G20" i="7"/>
  <c r="R20" i="7" s="1"/>
  <c r="F20" i="7"/>
  <c r="Q20" i="7" s="1"/>
  <c r="E20" i="7"/>
  <c r="P20" i="7" s="1"/>
  <c r="D20" i="7"/>
  <c r="C20" i="7"/>
  <c r="B20" i="7"/>
  <c r="J46" i="6"/>
  <c r="I46" i="6"/>
  <c r="H46" i="6"/>
  <c r="G46" i="6"/>
  <c r="F46" i="6"/>
  <c r="E46" i="6"/>
  <c r="D46" i="6"/>
  <c r="C46" i="6"/>
  <c r="B46" i="6"/>
  <c r="J45" i="6"/>
  <c r="I45" i="6"/>
  <c r="H45" i="6"/>
  <c r="G45" i="6"/>
  <c r="F45" i="6"/>
  <c r="E45" i="6"/>
  <c r="D45" i="6"/>
  <c r="C45" i="6"/>
  <c r="B45" i="6"/>
  <c r="J44" i="6"/>
  <c r="I44" i="6"/>
  <c r="H44" i="6"/>
  <c r="G44" i="6"/>
  <c r="F44" i="6"/>
  <c r="E44" i="6"/>
  <c r="D44" i="6"/>
  <c r="C44" i="6"/>
  <c r="B44" i="6"/>
  <c r="J43" i="6"/>
  <c r="I43" i="6"/>
  <c r="H43" i="6"/>
  <c r="G43" i="6"/>
  <c r="F43" i="6"/>
  <c r="E43" i="6"/>
  <c r="D43" i="6"/>
  <c r="C43" i="6"/>
  <c r="B43" i="6"/>
  <c r="J42" i="6"/>
  <c r="I42" i="6"/>
  <c r="H42" i="6"/>
  <c r="G42" i="6"/>
  <c r="F42" i="6"/>
  <c r="E42" i="6"/>
  <c r="D42" i="6"/>
  <c r="C42" i="6"/>
  <c r="B42" i="6"/>
  <c r="J41" i="6"/>
  <c r="I41" i="6"/>
  <c r="H41" i="6"/>
  <c r="G41" i="6"/>
  <c r="F41" i="6"/>
  <c r="E41" i="6"/>
  <c r="D41" i="6"/>
  <c r="C41" i="6"/>
  <c r="B41" i="6"/>
  <c r="J40" i="6"/>
  <c r="I40" i="6"/>
  <c r="H40" i="6"/>
  <c r="G40" i="6"/>
  <c r="F40" i="6"/>
  <c r="E40" i="6"/>
  <c r="D40" i="6"/>
  <c r="C40" i="6"/>
  <c r="B40" i="6"/>
  <c r="J39" i="6"/>
  <c r="I39" i="6"/>
  <c r="H39" i="6"/>
  <c r="G39" i="6"/>
  <c r="F39" i="6"/>
  <c r="E39" i="6"/>
  <c r="D39" i="6"/>
  <c r="C39" i="6"/>
  <c r="B39" i="6"/>
  <c r="J38" i="6"/>
  <c r="I38" i="6"/>
  <c r="H38" i="6"/>
  <c r="G38" i="6"/>
  <c r="F38" i="6"/>
  <c r="E38" i="6"/>
  <c r="D38" i="6"/>
  <c r="C38" i="6"/>
  <c r="B38" i="6"/>
  <c r="J37" i="6"/>
  <c r="I37" i="6"/>
  <c r="H37" i="6"/>
  <c r="G37" i="6"/>
  <c r="F37" i="6"/>
  <c r="E37" i="6"/>
  <c r="D37" i="6"/>
  <c r="C37" i="6"/>
  <c r="B37" i="6"/>
  <c r="J36" i="6"/>
  <c r="I36" i="6"/>
  <c r="H36" i="6"/>
  <c r="G36" i="6"/>
  <c r="F36" i="6"/>
  <c r="E36" i="6"/>
  <c r="D36" i="6"/>
  <c r="C36" i="6"/>
  <c r="B36" i="6"/>
  <c r="J35" i="6"/>
  <c r="H35" i="6"/>
  <c r="G35" i="6"/>
  <c r="C35" i="6"/>
  <c r="J34" i="6"/>
  <c r="I34" i="6"/>
  <c r="H34" i="6"/>
  <c r="G34" i="6"/>
  <c r="F34" i="6"/>
  <c r="E34" i="6"/>
  <c r="D34" i="6"/>
  <c r="C34" i="6"/>
  <c r="B34" i="6"/>
  <c r="J33" i="6"/>
  <c r="I33" i="6"/>
  <c r="H33" i="6"/>
  <c r="G33" i="6"/>
  <c r="F33" i="6"/>
  <c r="E33" i="6"/>
  <c r="D33" i="6"/>
  <c r="C33" i="6"/>
  <c r="B33" i="6"/>
  <c r="J32" i="6"/>
  <c r="I32" i="6"/>
  <c r="H32" i="6"/>
  <c r="G32" i="6"/>
  <c r="F32" i="6"/>
  <c r="E32" i="6"/>
  <c r="D32" i="6"/>
  <c r="C32" i="6"/>
  <c r="B32" i="6"/>
  <c r="J31" i="6"/>
  <c r="I31" i="6"/>
  <c r="H31" i="6"/>
  <c r="G31" i="6"/>
  <c r="F31" i="6"/>
  <c r="E31" i="6"/>
  <c r="D31" i="6"/>
  <c r="C31" i="6"/>
  <c r="B31" i="6"/>
  <c r="J30" i="6"/>
  <c r="I30" i="6"/>
  <c r="H30" i="6"/>
  <c r="G30" i="6"/>
  <c r="F30" i="6"/>
  <c r="E30" i="6"/>
  <c r="D30" i="6"/>
  <c r="C30" i="6"/>
  <c r="B30" i="6"/>
  <c r="J29" i="6"/>
  <c r="I29" i="6"/>
  <c r="H29" i="6"/>
  <c r="G29" i="6"/>
  <c r="F29" i="6"/>
  <c r="E29" i="6"/>
  <c r="D29" i="6"/>
  <c r="C29" i="6"/>
  <c r="B29" i="6"/>
  <c r="J28" i="6"/>
  <c r="I28" i="6"/>
  <c r="H28" i="6"/>
  <c r="G28" i="6"/>
  <c r="F28" i="6"/>
  <c r="E28" i="6"/>
  <c r="D28" i="6"/>
  <c r="C28" i="6"/>
  <c r="B28" i="6"/>
  <c r="J27" i="6"/>
  <c r="I27" i="6"/>
  <c r="H27" i="6"/>
  <c r="G27" i="6"/>
  <c r="F27" i="6"/>
  <c r="E27" i="6"/>
  <c r="D27" i="6"/>
  <c r="C27" i="6"/>
  <c r="B27" i="6"/>
  <c r="J26" i="6"/>
  <c r="I26" i="6"/>
  <c r="H26" i="6"/>
  <c r="G26" i="6"/>
  <c r="F26" i="6"/>
  <c r="E26" i="6"/>
  <c r="D26" i="6"/>
  <c r="C26" i="6"/>
  <c r="B26" i="6"/>
  <c r="J25" i="6"/>
  <c r="I25" i="6"/>
  <c r="H25" i="6"/>
  <c r="G25" i="6"/>
  <c r="F25" i="6"/>
  <c r="E25" i="6"/>
  <c r="D25" i="6"/>
  <c r="C25" i="6"/>
  <c r="B25" i="6"/>
  <c r="J24" i="6"/>
  <c r="I24" i="6"/>
  <c r="H24" i="6"/>
  <c r="G24" i="6"/>
  <c r="F24" i="6"/>
  <c r="E24" i="6"/>
  <c r="D24" i="6"/>
  <c r="C24" i="6"/>
  <c r="B24" i="6"/>
  <c r="J23" i="6"/>
  <c r="I23" i="6"/>
  <c r="H23" i="6"/>
  <c r="G23" i="6"/>
  <c r="F23" i="6"/>
  <c r="E23" i="6"/>
  <c r="D23" i="6"/>
  <c r="C23" i="6"/>
  <c r="B23" i="6"/>
  <c r="J22" i="6"/>
  <c r="I22" i="6"/>
  <c r="H22" i="6"/>
  <c r="G22" i="6"/>
  <c r="F22" i="6"/>
  <c r="E22" i="6"/>
  <c r="D22" i="6"/>
  <c r="C22" i="6"/>
  <c r="B22" i="6"/>
  <c r="J21" i="6"/>
  <c r="I21" i="6"/>
  <c r="H21" i="6"/>
  <c r="G21" i="6"/>
  <c r="F21" i="6"/>
  <c r="E21" i="6"/>
  <c r="D21" i="6"/>
  <c r="C21" i="6"/>
  <c r="B21" i="6"/>
  <c r="J20" i="6"/>
  <c r="I20" i="6"/>
  <c r="H20" i="6"/>
  <c r="G20" i="6"/>
  <c r="F20" i="6"/>
  <c r="E20" i="6"/>
  <c r="D20" i="6"/>
  <c r="C20" i="6"/>
  <c r="B20" i="6"/>
  <c r="O46" i="5"/>
  <c r="N46" i="5"/>
  <c r="H46" i="5"/>
  <c r="G46" i="5"/>
  <c r="F46" i="5"/>
  <c r="E46" i="5"/>
  <c r="I46" i="5" s="1"/>
  <c r="D46" i="5"/>
  <c r="C46" i="5"/>
  <c r="B46" i="5"/>
  <c r="O45" i="5"/>
  <c r="N45" i="5"/>
  <c r="H45" i="5"/>
  <c r="G45" i="5"/>
  <c r="F45" i="5"/>
  <c r="E45" i="5"/>
  <c r="I45" i="5" s="1"/>
  <c r="D45" i="5"/>
  <c r="C45" i="5"/>
  <c r="B45" i="5"/>
  <c r="O44" i="5"/>
  <c r="N44" i="5"/>
  <c r="H44" i="5"/>
  <c r="G44" i="5"/>
  <c r="F44" i="5"/>
  <c r="E44" i="5"/>
  <c r="I44" i="5" s="1"/>
  <c r="D44" i="5"/>
  <c r="C44" i="5"/>
  <c r="B44" i="5"/>
  <c r="O43" i="5"/>
  <c r="N43" i="5"/>
  <c r="H43" i="5"/>
  <c r="G43" i="5"/>
  <c r="F43" i="5"/>
  <c r="E43" i="5"/>
  <c r="I43" i="5" s="1"/>
  <c r="D43" i="5"/>
  <c r="C43" i="5"/>
  <c r="B43" i="5"/>
  <c r="O42" i="5"/>
  <c r="N42" i="5"/>
  <c r="H42" i="5"/>
  <c r="G42" i="5"/>
  <c r="F42" i="5"/>
  <c r="E42" i="5"/>
  <c r="I42" i="5" s="1"/>
  <c r="D42" i="5"/>
  <c r="C42" i="5"/>
  <c r="B42" i="5"/>
  <c r="O41" i="5"/>
  <c r="N41" i="5"/>
  <c r="H41" i="5"/>
  <c r="G41" i="5"/>
  <c r="F41" i="5"/>
  <c r="E41" i="5"/>
  <c r="I41" i="5" s="1"/>
  <c r="D41" i="5"/>
  <c r="C41" i="5"/>
  <c r="B41" i="5"/>
  <c r="O40" i="5"/>
  <c r="N40" i="5"/>
  <c r="H40" i="5"/>
  <c r="G40" i="5"/>
  <c r="F40" i="5"/>
  <c r="E40" i="5"/>
  <c r="I40" i="5" s="1"/>
  <c r="D40" i="5"/>
  <c r="C40" i="5"/>
  <c r="B40" i="5"/>
  <c r="O39" i="5"/>
  <c r="N39" i="5"/>
  <c r="H39" i="5"/>
  <c r="G39" i="5"/>
  <c r="F39" i="5"/>
  <c r="E39" i="5"/>
  <c r="I39" i="5" s="1"/>
  <c r="D39" i="5"/>
  <c r="C39" i="5"/>
  <c r="B39" i="5"/>
  <c r="O38" i="5"/>
  <c r="N38" i="5"/>
  <c r="H38" i="5"/>
  <c r="G38" i="5"/>
  <c r="F38" i="5"/>
  <c r="E38" i="5"/>
  <c r="I38" i="5" s="1"/>
  <c r="D38" i="5"/>
  <c r="C38" i="5"/>
  <c r="B38" i="5"/>
  <c r="O37" i="5"/>
  <c r="N37" i="5"/>
  <c r="H37" i="5"/>
  <c r="G37" i="5"/>
  <c r="F37" i="5"/>
  <c r="E37" i="5"/>
  <c r="I37" i="5" s="1"/>
  <c r="D37" i="5"/>
  <c r="C37" i="5"/>
  <c r="B37" i="5"/>
  <c r="O36" i="5"/>
  <c r="N36" i="5"/>
  <c r="H36" i="5"/>
  <c r="G36" i="5"/>
  <c r="F36" i="5"/>
  <c r="E36" i="5"/>
  <c r="I36" i="5" s="1"/>
  <c r="D36" i="5"/>
  <c r="C36" i="5"/>
  <c r="B36" i="5"/>
  <c r="O35" i="5"/>
  <c r="N35" i="5"/>
  <c r="H35" i="5"/>
  <c r="G35" i="5"/>
  <c r="C35" i="5"/>
  <c r="O34" i="5"/>
  <c r="N34" i="5"/>
  <c r="H34" i="5"/>
  <c r="G34" i="5"/>
  <c r="F34" i="5"/>
  <c r="E34" i="5"/>
  <c r="I34" i="5" s="1"/>
  <c r="D34" i="5"/>
  <c r="C34" i="5"/>
  <c r="B34" i="5"/>
  <c r="O33" i="5"/>
  <c r="N33" i="5"/>
  <c r="H33" i="5"/>
  <c r="G33" i="5"/>
  <c r="F33" i="5"/>
  <c r="E33" i="5"/>
  <c r="I33" i="5" s="1"/>
  <c r="D33" i="5"/>
  <c r="C33" i="5"/>
  <c r="B33" i="5"/>
  <c r="O32" i="5"/>
  <c r="N32" i="5"/>
  <c r="H32" i="5"/>
  <c r="G32" i="5"/>
  <c r="F32" i="5"/>
  <c r="E32" i="5"/>
  <c r="I32" i="5" s="1"/>
  <c r="D32" i="5"/>
  <c r="C32" i="5"/>
  <c r="B32" i="5"/>
  <c r="O31" i="5"/>
  <c r="N31" i="5"/>
  <c r="H31" i="5"/>
  <c r="G31" i="5"/>
  <c r="F31" i="5"/>
  <c r="E31" i="5"/>
  <c r="I31" i="5" s="1"/>
  <c r="D31" i="5"/>
  <c r="C31" i="5"/>
  <c r="B31" i="5"/>
  <c r="O30" i="5"/>
  <c r="N30" i="5"/>
  <c r="H30" i="5"/>
  <c r="G30" i="5"/>
  <c r="F30" i="5"/>
  <c r="E30" i="5"/>
  <c r="I30" i="5" s="1"/>
  <c r="D30" i="5"/>
  <c r="C30" i="5"/>
  <c r="B30" i="5"/>
  <c r="O29" i="5"/>
  <c r="N29" i="5"/>
  <c r="H29" i="5"/>
  <c r="G29" i="5"/>
  <c r="F29" i="5"/>
  <c r="E29" i="5"/>
  <c r="I29" i="5" s="1"/>
  <c r="D29" i="5"/>
  <c r="C29" i="5"/>
  <c r="B29" i="5"/>
  <c r="O28" i="5"/>
  <c r="N28" i="5"/>
  <c r="H28" i="5"/>
  <c r="G28" i="5"/>
  <c r="F28" i="5"/>
  <c r="E28" i="5"/>
  <c r="I28" i="5" s="1"/>
  <c r="D28" i="5"/>
  <c r="C28" i="5"/>
  <c r="B28" i="5"/>
  <c r="O27" i="5"/>
  <c r="N27" i="5"/>
  <c r="H27" i="5"/>
  <c r="G27" i="5"/>
  <c r="F27" i="5"/>
  <c r="E27" i="5"/>
  <c r="I27" i="5" s="1"/>
  <c r="D27" i="5"/>
  <c r="C27" i="5"/>
  <c r="B27" i="5"/>
  <c r="O26" i="5"/>
  <c r="N26" i="5"/>
  <c r="H26" i="5"/>
  <c r="G26" i="5"/>
  <c r="F26" i="5"/>
  <c r="E26" i="5"/>
  <c r="I26" i="5" s="1"/>
  <c r="D26" i="5"/>
  <c r="C26" i="5"/>
  <c r="B26" i="5"/>
  <c r="O25" i="5"/>
  <c r="N25" i="5"/>
  <c r="H25" i="5"/>
  <c r="G25" i="5"/>
  <c r="F25" i="5"/>
  <c r="E25" i="5"/>
  <c r="I25" i="5" s="1"/>
  <c r="D25" i="5"/>
  <c r="C25" i="5"/>
  <c r="B25" i="5"/>
  <c r="O24" i="5"/>
  <c r="N24" i="5"/>
  <c r="H24" i="5"/>
  <c r="G24" i="5"/>
  <c r="F24" i="5"/>
  <c r="E24" i="5"/>
  <c r="I24" i="5" s="1"/>
  <c r="D24" i="5"/>
  <c r="C24" i="5"/>
  <c r="B24" i="5"/>
  <c r="O23" i="5"/>
  <c r="N23" i="5"/>
  <c r="H23" i="5"/>
  <c r="G23" i="5"/>
  <c r="F23" i="5"/>
  <c r="E23" i="5"/>
  <c r="I23" i="5" s="1"/>
  <c r="D23" i="5"/>
  <c r="C23" i="5"/>
  <c r="B23" i="5"/>
  <c r="O22" i="5"/>
  <c r="N22" i="5"/>
  <c r="H22" i="5"/>
  <c r="G22" i="5"/>
  <c r="F22" i="5"/>
  <c r="E22" i="5"/>
  <c r="I22" i="5" s="1"/>
  <c r="D22" i="5"/>
  <c r="C22" i="5"/>
  <c r="B22" i="5"/>
  <c r="O21" i="5"/>
  <c r="N21" i="5"/>
  <c r="H21" i="5"/>
  <c r="G21" i="5"/>
  <c r="F21" i="5"/>
  <c r="E21" i="5"/>
  <c r="I21" i="5" s="1"/>
  <c r="D21" i="5"/>
  <c r="C21" i="5"/>
  <c r="B21" i="5"/>
  <c r="O20" i="5"/>
  <c r="N20" i="5"/>
  <c r="H20" i="5"/>
  <c r="G20" i="5"/>
  <c r="F20" i="5"/>
  <c r="E20" i="5"/>
  <c r="I20" i="5" s="1"/>
  <c r="D20" i="5"/>
  <c r="C20" i="5"/>
  <c r="B20" i="5"/>
  <c r="E53" i="3"/>
  <c r="D53" i="3"/>
  <c r="C53" i="3"/>
  <c r="B53" i="3"/>
  <c r="E52" i="3"/>
  <c r="D52" i="3"/>
  <c r="C52" i="3"/>
  <c r="B52" i="3"/>
  <c r="E51" i="3"/>
  <c r="D51" i="3"/>
  <c r="C51" i="3"/>
  <c r="B51" i="3"/>
  <c r="E50" i="3"/>
  <c r="D50" i="3"/>
  <c r="C50" i="3"/>
  <c r="B50" i="3"/>
  <c r="E49" i="3"/>
  <c r="D49" i="3"/>
  <c r="C49" i="3"/>
  <c r="B49" i="3"/>
  <c r="E48" i="3"/>
  <c r="D48" i="3"/>
  <c r="C48" i="3"/>
  <c r="B48" i="3"/>
  <c r="E47" i="3"/>
  <c r="D47" i="3"/>
  <c r="C47" i="3"/>
  <c r="B47" i="3"/>
  <c r="E46" i="3"/>
  <c r="D46" i="3"/>
  <c r="C46" i="3"/>
  <c r="B46" i="3"/>
  <c r="C45" i="3"/>
  <c r="E44" i="3"/>
  <c r="D44" i="3"/>
  <c r="C44" i="3"/>
  <c r="B44" i="3"/>
  <c r="E43" i="3"/>
  <c r="D43" i="3"/>
  <c r="C43" i="3"/>
  <c r="B43" i="3"/>
  <c r="E42" i="3"/>
  <c r="D42" i="3"/>
  <c r="C42" i="3"/>
  <c r="B42" i="3"/>
  <c r="E41" i="3"/>
  <c r="D41" i="3"/>
  <c r="C41" i="3"/>
  <c r="B41" i="3"/>
  <c r="E40" i="3"/>
  <c r="D40" i="3"/>
  <c r="C40" i="3"/>
  <c r="B40" i="3"/>
  <c r="E39" i="3"/>
  <c r="D39" i="3"/>
  <c r="C39" i="3"/>
  <c r="B39" i="3"/>
  <c r="E38" i="3"/>
  <c r="D38" i="3"/>
  <c r="C38" i="3"/>
  <c r="B38" i="3"/>
  <c r="E37" i="3"/>
  <c r="D37" i="3"/>
  <c r="C37" i="3"/>
  <c r="B37" i="3"/>
  <c r="E36" i="3"/>
  <c r="D36" i="3"/>
  <c r="C36" i="3"/>
  <c r="B36" i="3"/>
  <c r="E35" i="3"/>
  <c r="D35" i="3"/>
  <c r="C35" i="3"/>
  <c r="B35" i="3"/>
  <c r="E34" i="3"/>
  <c r="D34" i="3"/>
  <c r="C34" i="3"/>
  <c r="B34" i="3"/>
  <c r="E33" i="3"/>
  <c r="D33" i="3"/>
  <c r="C33" i="3"/>
  <c r="B33" i="3"/>
  <c r="F52" i="2"/>
  <c r="E52" i="2"/>
  <c r="D52" i="2"/>
  <c r="B52" i="2"/>
  <c r="F51" i="2"/>
  <c r="E51" i="2"/>
  <c r="D51" i="2"/>
  <c r="B51" i="2"/>
  <c r="F50" i="2"/>
  <c r="E50" i="2"/>
  <c r="D50" i="2"/>
  <c r="B50" i="2"/>
  <c r="F49" i="2"/>
  <c r="E49" i="2"/>
  <c r="D49" i="2"/>
  <c r="B49" i="2"/>
  <c r="F48" i="2"/>
  <c r="E48" i="2"/>
  <c r="D48" i="2"/>
  <c r="B48" i="2"/>
  <c r="F47" i="2"/>
  <c r="E47" i="2"/>
  <c r="D47" i="2"/>
  <c r="B47" i="2"/>
  <c r="F46" i="2"/>
  <c r="E46" i="2"/>
  <c r="D46" i="2"/>
  <c r="B46" i="2"/>
  <c r="F40" i="2"/>
  <c r="E40" i="2"/>
  <c r="D40" i="2"/>
  <c r="B40" i="2"/>
  <c r="F39" i="2"/>
  <c r="E39" i="2"/>
  <c r="D39" i="2"/>
  <c r="B39" i="2"/>
  <c r="F38" i="2"/>
  <c r="E38" i="2"/>
  <c r="D38" i="2"/>
  <c r="B38" i="2"/>
  <c r="F37" i="2"/>
  <c r="E37" i="2"/>
  <c r="D37" i="2"/>
  <c r="B37" i="2"/>
  <c r="F36" i="2"/>
  <c r="E36" i="2"/>
  <c r="D36" i="2"/>
  <c r="B36" i="2"/>
  <c r="F35" i="2"/>
  <c r="E35" i="2"/>
  <c r="D35" i="2"/>
  <c r="B35" i="2"/>
  <c r="H18" i="4"/>
  <c r="H17" i="4"/>
  <c r="H16" i="4"/>
  <c r="H15" i="4"/>
  <c r="H14" i="4"/>
  <c r="H13" i="4"/>
  <c r="J32" i="4"/>
  <c r="J31" i="4"/>
  <c r="J30" i="4"/>
  <c r="J35" i="4"/>
  <c r="J34" i="4"/>
  <c r="J33" i="4"/>
  <c r="J29" i="4"/>
  <c r="H7" i="4"/>
  <c r="H8" i="4"/>
  <c r="H9" i="4"/>
  <c r="H10" i="4"/>
  <c r="H11" i="4"/>
  <c r="H12" i="4"/>
  <c r="H19" i="4"/>
  <c r="H20" i="4"/>
  <c r="E24" i="2"/>
  <c r="D24" i="2"/>
  <c r="C24" i="2"/>
  <c r="I11" i="2"/>
  <c r="F11" i="2"/>
  <c r="E11" i="2"/>
  <c r="D11" i="2"/>
  <c r="D14" i="7"/>
  <c r="D14" i="5"/>
  <c r="C125" i="5"/>
  <c r="C126" i="5"/>
  <c r="C126" i="6" s="1"/>
  <c r="C127" i="5"/>
  <c r="C127" i="6" s="1"/>
  <c r="C128" i="5"/>
  <c r="C129" i="5"/>
  <c r="C129" i="6" s="1"/>
  <c r="C130" i="5"/>
  <c r="C131" i="5"/>
  <c r="C131" i="6" s="1"/>
  <c r="C132" i="5"/>
  <c r="C133" i="5"/>
  <c r="C134" i="5"/>
  <c r="C134" i="6" s="1"/>
  <c r="C113" i="5"/>
  <c r="C113" i="6" s="1"/>
  <c r="C114" i="5"/>
  <c r="C115" i="5"/>
  <c r="C116" i="5"/>
  <c r="C117" i="5"/>
  <c r="C117" i="6" s="1"/>
  <c r="C118" i="5"/>
  <c r="C119" i="5"/>
  <c r="C120" i="5"/>
  <c r="C120" i="6" s="1"/>
  <c r="C121" i="5"/>
  <c r="C121" i="6" s="1"/>
  <c r="C122" i="5"/>
  <c r="C101" i="5"/>
  <c r="C102" i="5"/>
  <c r="C103" i="5"/>
  <c r="C103" i="6" s="1"/>
  <c r="C104" i="5"/>
  <c r="C105" i="5"/>
  <c r="C106" i="5"/>
  <c r="C106" i="6" s="1"/>
  <c r="C107" i="5"/>
  <c r="C107" i="6" s="1"/>
  <c r="C108" i="5"/>
  <c r="C109" i="5"/>
  <c r="C110" i="5"/>
  <c r="C49" i="5"/>
  <c r="C49" i="6" s="1"/>
  <c r="C50" i="5"/>
  <c r="C51" i="5"/>
  <c r="C52" i="5"/>
  <c r="C52" i="6" s="1"/>
  <c r="C53" i="5"/>
  <c r="C53" i="6" s="1"/>
  <c r="C54" i="5"/>
  <c r="C55" i="5"/>
  <c r="C56" i="5"/>
  <c r="C56" i="6" s="1"/>
  <c r="C57" i="5"/>
  <c r="C58" i="5"/>
  <c r="C59" i="5"/>
  <c r="C60" i="5"/>
  <c r="C60" i="6" s="1"/>
  <c r="C61" i="5"/>
  <c r="C61" i="6" s="1"/>
  <c r="C62" i="5"/>
  <c r="C63" i="5"/>
  <c r="C64" i="5"/>
  <c r="C64" i="6" s="1"/>
  <c r="C65" i="5"/>
  <c r="C65" i="6" s="1"/>
  <c r="C66" i="5"/>
  <c r="C67" i="5"/>
  <c r="C68" i="5"/>
  <c r="C68" i="6" s="1"/>
  <c r="C69" i="5"/>
  <c r="C69" i="6" s="1"/>
  <c r="C70" i="5"/>
  <c r="C71" i="5"/>
  <c r="C72" i="5"/>
  <c r="C72" i="6" s="1"/>
  <c r="C73" i="5"/>
  <c r="C73" i="6" s="1"/>
  <c r="C74" i="5"/>
  <c r="C75" i="5"/>
  <c r="C76" i="5"/>
  <c r="C76" i="6" s="1"/>
  <c r="C77" i="5"/>
  <c r="C77" i="6" s="1"/>
  <c r="C78" i="5"/>
  <c r="C78" i="6" s="1"/>
  <c r="C79" i="5"/>
  <c r="C80" i="5"/>
  <c r="C80" i="6" s="1"/>
  <c r="C81" i="5"/>
  <c r="C81" i="6" s="1"/>
  <c r="C82" i="5"/>
  <c r="C83" i="5"/>
  <c r="C84" i="5"/>
  <c r="C84" i="6" s="1"/>
  <c r="C85" i="5"/>
  <c r="C85" i="6" s="1"/>
  <c r="C86" i="5"/>
  <c r="C86" i="6" s="1"/>
  <c r="C87" i="5"/>
  <c r="C88" i="5"/>
  <c r="C88" i="6" s="1"/>
  <c r="C89" i="5"/>
  <c r="C89" i="6" s="1"/>
  <c r="C90" i="5"/>
  <c r="C91" i="5"/>
  <c r="C92" i="5"/>
  <c r="C92" i="6" s="1"/>
  <c r="C93" i="5"/>
  <c r="C93" i="6" s="1"/>
  <c r="C94" i="5"/>
  <c r="C94" i="6" s="1"/>
  <c r="C95" i="5"/>
  <c r="C96" i="5"/>
  <c r="C96" i="6" s="1"/>
  <c r="C97" i="5"/>
  <c r="C97" i="6" s="1"/>
  <c r="C98" i="5"/>
  <c r="C19" i="5"/>
  <c r="C125" i="7"/>
  <c r="C125" i="8" s="1"/>
  <c r="C126" i="7"/>
  <c r="C126" i="8" s="1"/>
  <c r="C127" i="7"/>
  <c r="C127" i="8" s="1"/>
  <c r="C128" i="7"/>
  <c r="C128" i="8" s="1"/>
  <c r="C129" i="7"/>
  <c r="C130" i="7"/>
  <c r="C131" i="7"/>
  <c r="C131" i="8" s="1"/>
  <c r="C132" i="7"/>
  <c r="C132" i="8" s="1"/>
  <c r="C133" i="7"/>
  <c r="C134" i="7"/>
  <c r="C133" i="8" s="1"/>
  <c r="C113" i="7"/>
  <c r="C113" i="8" s="1"/>
  <c r="C114" i="7"/>
  <c r="C114" i="8" s="1"/>
  <c r="C115" i="7"/>
  <c r="C116" i="7"/>
  <c r="C116" i="8" s="1"/>
  <c r="C117" i="7"/>
  <c r="C118" i="7"/>
  <c r="C118" i="8" s="1"/>
  <c r="C119" i="7"/>
  <c r="C120" i="7"/>
  <c r="C120" i="8" s="1"/>
  <c r="C121" i="7"/>
  <c r="C121" i="8" s="1"/>
  <c r="C122" i="7"/>
  <c r="C122" i="8" s="1"/>
  <c r="C101" i="7"/>
  <c r="C102" i="7"/>
  <c r="C103" i="7"/>
  <c r="C104" i="7"/>
  <c r="C104" i="8" s="1"/>
  <c r="C105" i="7"/>
  <c r="C106" i="7"/>
  <c r="C107" i="7"/>
  <c r="C107" i="8" s="1"/>
  <c r="C108" i="7"/>
  <c r="C108" i="8" s="1"/>
  <c r="C109" i="7"/>
  <c r="C110" i="7"/>
  <c r="C49" i="7"/>
  <c r="C50" i="7"/>
  <c r="C50" i="8" s="1"/>
  <c r="C51" i="7"/>
  <c r="C52" i="7"/>
  <c r="C52" i="8" s="1"/>
  <c r="C53" i="7"/>
  <c r="C53" i="8" s="1"/>
  <c r="C54" i="7"/>
  <c r="C54" i="8" s="1"/>
  <c r="C55" i="7"/>
  <c r="C55" i="8" s="1"/>
  <c r="C56" i="7"/>
  <c r="C57" i="7"/>
  <c r="C58" i="7"/>
  <c r="C58" i="8" s="1"/>
  <c r="C59" i="7"/>
  <c r="C60" i="7"/>
  <c r="C60" i="8" s="1"/>
  <c r="C61" i="7"/>
  <c r="C61" i="8" s="1"/>
  <c r="C62" i="7"/>
  <c r="C62" i="8" s="1"/>
  <c r="C63" i="7"/>
  <c r="C63" i="8" s="1"/>
  <c r="C64" i="7"/>
  <c r="C65" i="7"/>
  <c r="C66" i="7"/>
  <c r="C66" i="8" s="1"/>
  <c r="C67" i="7"/>
  <c r="C68" i="7"/>
  <c r="C68" i="8" s="1"/>
  <c r="C69" i="7"/>
  <c r="C69" i="8" s="1"/>
  <c r="C70" i="7"/>
  <c r="C70" i="8" s="1"/>
  <c r="C71" i="7"/>
  <c r="C71" i="8" s="1"/>
  <c r="C72" i="7"/>
  <c r="C73" i="7"/>
  <c r="C74" i="7"/>
  <c r="C74" i="8" s="1"/>
  <c r="C75" i="7"/>
  <c r="C76" i="7"/>
  <c r="C76" i="8" s="1"/>
  <c r="C77" i="7"/>
  <c r="C77" i="8" s="1"/>
  <c r="C78" i="7"/>
  <c r="C78" i="8" s="1"/>
  <c r="C79" i="7"/>
  <c r="C79" i="8" s="1"/>
  <c r="C80" i="7"/>
  <c r="C81" i="7"/>
  <c r="C82" i="7"/>
  <c r="C82" i="8" s="1"/>
  <c r="C83" i="7"/>
  <c r="C84" i="7"/>
  <c r="C84" i="8" s="1"/>
  <c r="C85" i="7"/>
  <c r="C85" i="8" s="1"/>
  <c r="C86" i="7"/>
  <c r="C86" i="8" s="1"/>
  <c r="C87" i="7"/>
  <c r="C87" i="8" s="1"/>
  <c r="C88" i="7"/>
  <c r="C89" i="7"/>
  <c r="C90" i="7"/>
  <c r="C90" i="8" s="1"/>
  <c r="C91" i="7"/>
  <c r="C92" i="7"/>
  <c r="C92" i="8" s="1"/>
  <c r="C93" i="7"/>
  <c r="C93" i="8" s="1"/>
  <c r="C94" i="7"/>
  <c r="C94" i="8" s="1"/>
  <c r="C95" i="7"/>
  <c r="C95" i="8" s="1"/>
  <c r="C96" i="7"/>
  <c r="C97" i="7"/>
  <c r="C98" i="7"/>
  <c r="C98" i="8" s="1"/>
  <c r="C19" i="7"/>
  <c r="B126" i="5"/>
  <c r="D126" i="5"/>
  <c r="E126" i="5"/>
  <c r="F126" i="5"/>
  <c r="G126" i="5"/>
  <c r="H126" i="5"/>
  <c r="N126" i="5"/>
  <c r="O126" i="5"/>
  <c r="B127" i="5"/>
  <c r="D127" i="5"/>
  <c r="E127" i="5"/>
  <c r="F127" i="5"/>
  <c r="G127" i="5"/>
  <c r="H127" i="5"/>
  <c r="N127" i="5"/>
  <c r="O127" i="5"/>
  <c r="B128" i="5"/>
  <c r="D128" i="5"/>
  <c r="E128" i="5"/>
  <c r="F128" i="5"/>
  <c r="G128" i="5"/>
  <c r="H128" i="5"/>
  <c r="N128" i="5"/>
  <c r="O128" i="5"/>
  <c r="B129" i="5"/>
  <c r="D129" i="5"/>
  <c r="E129" i="5"/>
  <c r="F129" i="5"/>
  <c r="G129" i="5"/>
  <c r="H129" i="5"/>
  <c r="N129" i="5"/>
  <c r="O129" i="5"/>
  <c r="B130" i="5"/>
  <c r="D130" i="5"/>
  <c r="E130" i="5"/>
  <c r="F130" i="5"/>
  <c r="G130" i="5"/>
  <c r="H130" i="5"/>
  <c r="N130" i="5"/>
  <c r="O130" i="5"/>
  <c r="B131" i="5"/>
  <c r="B131" i="6" s="1"/>
  <c r="D131" i="5"/>
  <c r="D131" i="6" s="1"/>
  <c r="E131" i="5"/>
  <c r="F131" i="5"/>
  <c r="G131" i="5"/>
  <c r="H131" i="5"/>
  <c r="N131" i="5"/>
  <c r="O131" i="5"/>
  <c r="B132" i="5"/>
  <c r="B132" i="6" s="1"/>
  <c r="D132" i="5"/>
  <c r="D132" i="6" s="1"/>
  <c r="E132" i="5"/>
  <c r="F132" i="5"/>
  <c r="G132" i="5"/>
  <c r="H132" i="5"/>
  <c r="N132" i="5"/>
  <c r="O132" i="5"/>
  <c r="B133" i="5"/>
  <c r="B133" i="6" s="1"/>
  <c r="D133" i="5"/>
  <c r="D133" i="6" s="1"/>
  <c r="E133" i="5"/>
  <c r="F133" i="5"/>
  <c r="G133" i="5"/>
  <c r="H133" i="5"/>
  <c r="N133" i="5"/>
  <c r="O133" i="5"/>
  <c r="B134" i="5"/>
  <c r="B134" i="6" s="1"/>
  <c r="D134" i="5"/>
  <c r="D134" i="6" s="1"/>
  <c r="E134" i="5"/>
  <c r="F134" i="5"/>
  <c r="G134" i="5"/>
  <c r="H134" i="5"/>
  <c r="N134" i="5"/>
  <c r="O134" i="5"/>
  <c r="B114" i="5"/>
  <c r="B114" i="6" s="1"/>
  <c r="D114" i="5"/>
  <c r="D114" i="6" s="1"/>
  <c r="E114" i="5"/>
  <c r="F114" i="5"/>
  <c r="G114" i="5"/>
  <c r="H114" i="5"/>
  <c r="N114" i="5"/>
  <c r="O114" i="5"/>
  <c r="B115" i="5"/>
  <c r="B115" i="6" s="1"/>
  <c r="D115" i="5"/>
  <c r="D115" i="6" s="1"/>
  <c r="E115" i="5"/>
  <c r="F115" i="5"/>
  <c r="G115" i="5"/>
  <c r="H115" i="5"/>
  <c r="N115" i="5"/>
  <c r="O115" i="5"/>
  <c r="B116" i="5"/>
  <c r="B116" i="6" s="1"/>
  <c r="D116" i="5"/>
  <c r="D116" i="6" s="1"/>
  <c r="E116" i="5"/>
  <c r="F116" i="5"/>
  <c r="G116" i="5"/>
  <c r="H116" i="5"/>
  <c r="N116" i="5"/>
  <c r="O116" i="5"/>
  <c r="B117" i="5"/>
  <c r="B117" i="6" s="1"/>
  <c r="D117" i="5"/>
  <c r="D117" i="6" s="1"/>
  <c r="E117" i="5"/>
  <c r="F117" i="5"/>
  <c r="G117" i="5"/>
  <c r="H117" i="5"/>
  <c r="N117" i="5"/>
  <c r="O117" i="5"/>
  <c r="B118" i="5"/>
  <c r="B118" i="6" s="1"/>
  <c r="D118" i="5"/>
  <c r="D118" i="6" s="1"/>
  <c r="E118" i="5"/>
  <c r="F118" i="5"/>
  <c r="G118" i="5"/>
  <c r="H118" i="5"/>
  <c r="N118" i="5"/>
  <c r="O118" i="5"/>
  <c r="B119" i="5"/>
  <c r="B119" i="6" s="1"/>
  <c r="D119" i="5"/>
  <c r="D119" i="6" s="1"/>
  <c r="E119" i="5"/>
  <c r="F119" i="5"/>
  <c r="G119" i="5"/>
  <c r="H119" i="5"/>
  <c r="N119" i="5"/>
  <c r="O119" i="5"/>
  <c r="B120" i="5"/>
  <c r="B120" i="6" s="1"/>
  <c r="D120" i="5"/>
  <c r="D120" i="6" s="1"/>
  <c r="E120" i="5"/>
  <c r="F120" i="5"/>
  <c r="G120" i="5"/>
  <c r="H120" i="5"/>
  <c r="N120" i="5"/>
  <c r="O120" i="5"/>
  <c r="B121" i="5"/>
  <c r="B121" i="6" s="1"/>
  <c r="D121" i="5"/>
  <c r="D121" i="6" s="1"/>
  <c r="E121" i="5"/>
  <c r="F121" i="5"/>
  <c r="G121" i="5"/>
  <c r="H121" i="5"/>
  <c r="N121" i="5"/>
  <c r="O121" i="5"/>
  <c r="B122" i="5"/>
  <c r="B122" i="6" s="1"/>
  <c r="D122" i="5"/>
  <c r="D122" i="6" s="1"/>
  <c r="E122" i="5"/>
  <c r="F122" i="5"/>
  <c r="G122" i="5"/>
  <c r="H122" i="5"/>
  <c r="N122" i="5"/>
  <c r="O122" i="5"/>
  <c r="B50" i="5"/>
  <c r="D50" i="5"/>
  <c r="E50" i="5"/>
  <c r="F50" i="5"/>
  <c r="G50" i="5"/>
  <c r="H50" i="5"/>
  <c r="N50" i="5"/>
  <c r="O50" i="5"/>
  <c r="B51" i="5"/>
  <c r="D51" i="5"/>
  <c r="E51" i="5"/>
  <c r="F51" i="5"/>
  <c r="G51" i="5"/>
  <c r="H51" i="5"/>
  <c r="N51" i="5"/>
  <c r="O51" i="5"/>
  <c r="B52" i="5"/>
  <c r="D52" i="5"/>
  <c r="E52" i="5"/>
  <c r="F52" i="5"/>
  <c r="G52" i="5"/>
  <c r="H52" i="5"/>
  <c r="N52" i="5"/>
  <c r="O52" i="5"/>
  <c r="B53" i="5"/>
  <c r="D53" i="5"/>
  <c r="E53" i="5"/>
  <c r="F53" i="5"/>
  <c r="G53" i="5"/>
  <c r="H53" i="5"/>
  <c r="N53" i="5"/>
  <c r="O53" i="5"/>
  <c r="B54" i="5"/>
  <c r="D54" i="5"/>
  <c r="E54" i="5"/>
  <c r="F54" i="5"/>
  <c r="G54" i="5"/>
  <c r="H54" i="5"/>
  <c r="N54" i="5"/>
  <c r="O54" i="5"/>
  <c r="B55" i="5"/>
  <c r="D55" i="5"/>
  <c r="E55" i="5"/>
  <c r="F55" i="5"/>
  <c r="G55" i="5"/>
  <c r="H55" i="5"/>
  <c r="N55" i="5"/>
  <c r="O55" i="5"/>
  <c r="B56" i="5"/>
  <c r="D56" i="5"/>
  <c r="E56" i="5"/>
  <c r="F56" i="5"/>
  <c r="G56" i="5"/>
  <c r="H56" i="5"/>
  <c r="N56" i="5"/>
  <c r="O56" i="5"/>
  <c r="B57" i="5"/>
  <c r="D57" i="5"/>
  <c r="E57" i="5"/>
  <c r="F57" i="5"/>
  <c r="G57" i="5"/>
  <c r="H57" i="5"/>
  <c r="N57" i="5"/>
  <c r="O57" i="5"/>
  <c r="B58" i="5"/>
  <c r="D58" i="5"/>
  <c r="E58" i="5"/>
  <c r="F58" i="5"/>
  <c r="G58" i="5"/>
  <c r="H58" i="5"/>
  <c r="N58" i="5"/>
  <c r="O58" i="5"/>
  <c r="B59" i="5"/>
  <c r="D59" i="5"/>
  <c r="E59" i="5"/>
  <c r="F59" i="5"/>
  <c r="G59" i="5"/>
  <c r="H59" i="5"/>
  <c r="N59" i="5"/>
  <c r="O59" i="5"/>
  <c r="B60" i="5"/>
  <c r="D60" i="5"/>
  <c r="E60" i="5"/>
  <c r="F60" i="5"/>
  <c r="G60" i="5"/>
  <c r="H60" i="5"/>
  <c r="N60" i="5"/>
  <c r="O60" i="5"/>
  <c r="B61" i="5"/>
  <c r="D61" i="5"/>
  <c r="E61" i="5"/>
  <c r="F61" i="5"/>
  <c r="G61" i="5"/>
  <c r="H61" i="5"/>
  <c r="N61" i="5"/>
  <c r="O61" i="5"/>
  <c r="B62" i="5"/>
  <c r="D62" i="5"/>
  <c r="E62" i="5"/>
  <c r="F62" i="5"/>
  <c r="G62" i="5"/>
  <c r="H62" i="5"/>
  <c r="N62" i="5"/>
  <c r="O62" i="5"/>
  <c r="B63" i="5"/>
  <c r="D63" i="5"/>
  <c r="E63" i="5"/>
  <c r="F63" i="5"/>
  <c r="G63" i="5"/>
  <c r="H63" i="5"/>
  <c r="N63" i="5"/>
  <c r="O63" i="5"/>
  <c r="B64" i="5"/>
  <c r="D64" i="5"/>
  <c r="E64" i="5"/>
  <c r="F64" i="5"/>
  <c r="G64" i="5"/>
  <c r="H64" i="5"/>
  <c r="N64" i="5"/>
  <c r="O64" i="5"/>
  <c r="B65" i="5"/>
  <c r="D65" i="5"/>
  <c r="E65" i="5"/>
  <c r="F65" i="5"/>
  <c r="G65" i="5"/>
  <c r="H65" i="5"/>
  <c r="N65" i="5"/>
  <c r="O65" i="5"/>
  <c r="B66" i="5"/>
  <c r="D66" i="5"/>
  <c r="E66" i="5"/>
  <c r="F66" i="5"/>
  <c r="G66" i="5"/>
  <c r="H66" i="5"/>
  <c r="N66" i="5"/>
  <c r="O66" i="5"/>
  <c r="B67" i="5"/>
  <c r="D67" i="5"/>
  <c r="E67" i="5"/>
  <c r="F67" i="5"/>
  <c r="G67" i="5"/>
  <c r="H67" i="5"/>
  <c r="N67" i="5"/>
  <c r="O67" i="5"/>
  <c r="B68" i="5"/>
  <c r="D68" i="5"/>
  <c r="E68" i="5"/>
  <c r="F68" i="5"/>
  <c r="G68" i="5"/>
  <c r="H68" i="5"/>
  <c r="N68" i="5"/>
  <c r="O68" i="5"/>
  <c r="B69" i="5"/>
  <c r="D69" i="5"/>
  <c r="E69" i="5"/>
  <c r="F69" i="5"/>
  <c r="G69" i="5"/>
  <c r="H69" i="5"/>
  <c r="N69" i="5"/>
  <c r="O69" i="5"/>
  <c r="B70" i="5"/>
  <c r="D70" i="5"/>
  <c r="E70" i="5"/>
  <c r="F70" i="5"/>
  <c r="G70" i="5"/>
  <c r="H70" i="5"/>
  <c r="N70" i="5"/>
  <c r="O70" i="5"/>
  <c r="B71" i="5"/>
  <c r="D71" i="5"/>
  <c r="E71" i="5"/>
  <c r="F71" i="5"/>
  <c r="G71" i="5"/>
  <c r="H71" i="5"/>
  <c r="N71" i="5"/>
  <c r="O71" i="5"/>
  <c r="B72" i="5"/>
  <c r="D72" i="5"/>
  <c r="E72" i="5"/>
  <c r="F72" i="5"/>
  <c r="G72" i="5"/>
  <c r="H72" i="5"/>
  <c r="N72" i="5"/>
  <c r="O72" i="5"/>
  <c r="B73" i="5"/>
  <c r="D73" i="5"/>
  <c r="E73" i="5"/>
  <c r="F73" i="5"/>
  <c r="G73" i="5"/>
  <c r="H73" i="5"/>
  <c r="N73" i="5"/>
  <c r="O73" i="5"/>
  <c r="B74" i="5"/>
  <c r="B74" i="6" s="1"/>
  <c r="D74" i="5"/>
  <c r="D74" i="6" s="1"/>
  <c r="E74" i="5"/>
  <c r="F74" i="5"/>
  <c r="G74" i="5"/>
  <c r="H74" i="5"/>
  <c r="N74" i="5"/>
  <c r="O74" i="5"/>
  <c r="B75" i="5"/>
  <c r="B75" i="6" s="1"/>
  <c r="D75" i="5"/>
  <c r="E75" i="5"/>
  <c r="F75" i="5"/>
  <c r="G75" i="5"/>
  <c r="H75" i="5"/>
  <c r="N75" i="5"/>
  <c r="O75" i="5"/>
  <c r="B76" i="5"/>
  <c r="B76" i="6" s="1"/>
  <c r="D76" i="5"/>
  <c r="D76" i="6" s="1"/>
  <c r="E76" i="5"/>
  <c r="F76" i="5"/>
  <c r="G76" i="5"/>
  <c r="H76" i="5"/>
  <c r="N76" i="5"/>
  <c r="O76" i="5"/>
  <c r="B77" i="5"/>
  <c r="B77" i="6" s="1"/>
  <c r="D77" i="5"/>
  <c r="D77" i="6" s="1"/>
  <c r="E77" i="5"/>
  <c r="F77" i="5"/>
  <c r="G77" i="5"/>
  <c r="H77" i="5"/>
  <c r="N77" i="5"/>
  <c r="O77" i="5"/>
  <c r="B78" i="5"/>
  <c r="B78" i="6" s="1"/>
  <c r="D78" i="5"/>
  <c r="D78" i="6" s="1"/>
  <c r="E78" i="5"/>
  <c r="F78" i="5"/>
  <c r="G78" i="5"/>
  <c r="H78" i="5"/>
  <c r="N78" i="5"/>
  <c r="O78" i="5"/>
  <c r="B79" i="5"/>
  <c r="B79" i="6" s="1"/>
  <c r="D79" i="5"/>
  <c r="D79" i="6" s="1"/>
  <c r="E79" i="5"/>
  <c r="F79" i="5"/>
  <c r="G79" i="5"/>
  <c r="H79" i="5"/>
  <c r="N79" i="5"/>
  <c r="O79" i="5"/>
  <c r="B80" i="5"/>
  <c r="B80" i="6" s="1"/>
  <c r="D80" i="5"/>
  <c r="E80" i="5"/>
  <c r="F80" i="5"/>
  <c r="G80" i="5"/>
  <c r="H80" i="5"/>
  <c r="N80" i="5"/>
  <c r="O80" i="5"/>
  <c r="B81" i="5"/>
  <c r="B81" i="6" s="1"/>
  <c r="D81" i="5"/>
  <c r="D81" i="6" s="1"/>
  <c r="E81" i="5"/>
  <c r="F81" i="5"/>
  <c r="G81" i="5"/>
  <c r="H81" i="5"/>
  <c r="N81" i="5"/>
  <c r="O81" i="5"/>
  <c r="B82" i="5"/>
  <c r="B82" i="6" s="1"/>
  <c r="D82" i="5"/>
  <c r="D82" i="6" s="1"/>
  <c r="E82" i="5"/>
  <c r="F82" i="5"/>
  <c r="G82" i="5"/>
  <c r="H82" i="5"/>
  <c r="N82" i="5"/>
  <c r="O82" i="5"/>
  <c r="B83" i="5"/>
  <c r="B83" i="6" s="1"/>
  <c r="D83" i="5"/>
  <c r="D83" i="6" s="1"/>
  <c r="E83" i="5"/>
  <c r="F83" i="5"/>
  <c r="G83" i="5"/>
  <c r="H83" i="5"/>
  <c r="N83" i="5"/>
  <c r="O83" i="5"/>
  <c r="B84" i="5"/>
  <c r="B84" i="6" s="1"/>
  <c r="D84" i="5"/>
  <c r="D84" i="6" s="1"/>
  <c r="E84" i="5"/>
  <c r="F84" i="5"/>
  <c r="G84" i="5"/>
  <c r="H84" i="5"/>
  <c r="N84" i="5"/>
  <c r="O84" i="5"/>
  <c r="B85" i="5"/>
  <c r="B85" i="6" s="1"/>
  <c r="D85" i="5"/>
  <c r="D85" i="6" s="1"/>
  <c r="E85" i="5"/>
  <c r="F85" i="5"/>
  <c r="G85" i="5"/>
  <c r="H85" i="5"/>
  <c r="N85" i="5"/>
  <c r="O85" i="5"/>
  <c r="B86" i="5"/>
  <c r="B86" i="6" s="1"/>
  <c r="D86" i="5"/>
  <c r="D86" i="6" s="1"/>
  <c r="E86" i="5"/>
  <c r="F86" i="5"/>
  <c r="G86" i="5"/>
  <c r="H86" i="5"/>
  <c r="N86" i="5"/>
  <c r="O86" i="5"/>
  <c r="B87" i="5"/>
  <c r="B87" i="6" s="1"/>
  <c r="D87" i="5"/>
  <c r="D87" i="6" s="1"/>
  <c r="E87" i="5"/>
  <c r="F87" i="5"/>
  <c r="G87" i="5"/>
  <c r="H87" i="5"/>
  <c r="N87" i="5"/>
  <c r="O87" i="5"/>
  <c r="B88" i="5"/>
  <c r="B88" i="6" s="1"/>
  <c r="D88" i="5"/>
  <c r="D88" i="6" s="1"/>
  <c r="E88" i="5"/>
  <c r="F88" i="5"/>
  <c r="G88" i="5"/>
  <c r="H88" i="5"/>
  <c r="N88" i="5"/>
  <c r="O88" i="5"/>
  <c r="B89" i="5"/>
  <c r="B89" i="6" s="1"/>
  <c r="D89" i="5"/>
  <c r="D89" i="6" s="1"/>
  <c r="E89" i="5"/>
  <c r="F89" i="5"/>
  <c r="G89" i="5"/>
  <c r="H89" i="5"/>
  <c r="N89" i="5"/>
  <c r="O89" i="5"/>
  <c r="B90" i="5"/>
  <c r="B90" i="6" s="1"/>
  <c r="D90" i="5"/>
  <c r="D90" i="6" s="1"/>
  <c r="E90" i="5"/>
  <c r="F90" i="5"/>
  <c r="G90" i="5"/>
  <c r="H90" i="5"/>
  <c r="N90" i="5"/>
  <c r="O90" i="5"/>
  <c r="B91" i="5"/>
  <c r="B91" i="6" s="1"/>
  <c r="D91" i="5"/>
  <c r="E91" i="5"/>
  <c r="F91" i="5"/>
  <c r="G91" i="5"/>
  <c r="H91" i="5"/>
  <c r="N91" i="5"/>
  <c r="O91" i="5"/>
  <c r="B92" i="5"/>
  <c r="B92" i="6" s="1"/>
  <c r="D92" i="5"/>
  <c r="D92" i="6" s="1"/>
  <c r="E92" i="5"/>
  <c r="F92" i="5"/>
  <c r="G92" i="5"/>
  <c r="H92" i="5"/>
  <c r="N92" i="5"/>
  <c r="O92" i="5"/>
  <c r="B93" i="5"/>
  <c r="B93" i="6" s="1"/>
  <c r="D93" i="5"/>
  <c r="E93" i="5"/>
  <c r="F93" i="5"/>
  <c r="G93" i="5"/>
  <c r="H93" i="5"/>
  <c r="N93" i="5"/>
  <c r="O93" i="5"/>
  <c r="B94" i="5"/>
  <c r="B94" i="6" s="1"/>
  <c r="D94" i="5"/>
  <c r="D94" i="6" s="1"/>
  <c r="E94" i="5"/>
  <c r="F94" i="5"/>
  <c r="G94" i="5"/>
  <c r="H94" i="5"/>
  <c r="N94" i="5"/>
  <c r="O94" i="5"/>
  <c r="B95" i="5"/>
  <c r="B95" i="6" s="1"/>
  <c r="D95" i="5"/>
  <c r="E95" i="5"/>
  <c r="F95" i="5"/>
  <c r="G95" i="5"/>
  <c r="H95" i="5"/>
  <c r="N95" i="5"/>
  <c r="O95" i="5"/>
  <c r="B96" i="5"/>
  <c r="B96" i="6" s="1"/>
  <c r="D96" i="5"/>
  <c r="E96" i="5"/>
  <c r="F96" i="5"/>
  <c r="G96" i="5"/>
  <c r="H96" i="5"/>
  <c r="N96" i="5"/>
  <c r="O96" i="5"/>
  <c r="B97" i="5"/>
  <c r="B97" i="6" s="1"/>
  <c r="D97" i="5"/>
  <c r="E97" i="5"/>
  <c r="F97" i="5"/>
  <c r="G97" i="5"/>
  <c r="H97" i="5"/>
  <c r="N97" i="5"/>
  <c r="O97" i="5"/>
  <c r="B98" i="5"/>
  <c r="B98" i="6" s="1"/>
  <c r="D98" i="5"/>
  <c r="D98" i="6" s="1"/>
  <c r="E98" i="5"/>
  <c r="F98" i="5"/>
  <c r="G98" i="5"/>
  <c r="H98" i="5"/>
  <c r="N98" i="5"/>
  <c r="O98" i="5"/>
  <c r="B102" i="5"/>
  <c r="D102" i="5"/>
  <c r="E102" i="5"/>
  <c r="F102" i="5"/>
  <c r="G102" i="5"/>
  <c r="H102" i="5"/>
  <c r="N102" i="5"/>
  <c r="O102" i="5"/>
  <c r="B103" i="5"/>
  <c r="D103" i="5"/>
  <c r="E103" i="5"/>
  <c r="F103" i="5"/>
  <c r="G103" i="5"/>
  <c r="H103" i="5"/>
  <c r="N103" i="5"/>
  <c r="O103" i="5"/>
  <c r="B104" i="5"/>
  <c r="D104" i="5"/>
  <c r="E104" i="5"/>
  <c r="F104" i="5"/>
  <c r="G104" i="5"/>
  <c r="H104" i="5"/>
  <c r="N104" i="5"/>
  <c r="O104" i="5"/>
  <c r="B105" i="5"/>
  <c r="D105" i="5"/>
  <c r="E105" i="5"/>
  <c r="F105" i="5"/>
  <c r="G105" i="5"/>
  <c r="H105" i="5"/>
  <c r="N105" i="5"/>
  <c r="O105" i="5"/>
  <c r="B106" i="5"/>
  <c r="D106" i="5"/>
  <c r="E106" i="5"/>
  <c r="F106" i="5"/>
  <c r="G106" i="5"/>
  <c r="H106" i="5"/>
  <c r="N106" i="5"/>
  <c r="O106" i="5"/>
  <c r="B107" i="5"/>
  <c r="D107" i="5"/>
  <c r="E107" i="5"/>
  <c r="F107" i="5"/>
  <c r="G107" i="5"/>
  <c r="H107" i="5"/>
  <c r="N107" i="5"/>
  <c r="O107" i="5"/>
  <c r="B108" i="5"/>
  <c r="B108" i="6" s="1"/>
  <c r="D108" i="5"/>
  <c r="D108" i="6" s="1"/>
  <c r="E108" i="5"/>
  <c r="F108" i="5"/>
  <c r="G108" i="5"/>
  <c r="H108" i="5"/>
  <c r="N108" i="5"/>
  <c r="O108" i="5"/>
  <c r="B109" i="5"/>
  <c r="B109" i="6" s="1"/>
  <c r="D109" i="5"/>
  <c r="E109" i="5"/>
  <c r="F109" i="5"/>
  <c r="G109" i="5"/>
  <c r="H109" i="5"/>
  <c r="N109" i="5"/>
  <c r="O109" i="5"/>
  <c r="B110" i="5"/>
  <c r="B110" i="6" s="1"/>
  <c r="D110" i="5"/>
  <c r="E110" i="5"/>
  <c r="F110" i="5"/>
  <c r="G110" i="5"/>
  <c r="H110" i="5"/>
  <c r="N110" i="5"/>
  <c r="O110" i="5"/>
  <c r="D93" i="6"/>
  <c r="D91" i="6"/>
  <c r="D75" i="6"/>
  <c r="E74" i="6"/>
  <c r="E144" i="3"/>
  <c r="D144" i="3"/>
  <c r="C144" i="3"/>
  <c r="B144" i="3"/>
  <c r="E143" i="3"/>
  <c r="D143" i="3"/>
  <c r="C143" i="3"/>
  <c r="B143" i="3"/>
  <c r="E142" i="3"/>
  <c r="D142" i="3"/>
  <c r="C142" i="3"/>
  <c r="B142" i="3"/>
  <c r="E141" i="3"/>
  <c r="D141" i="3"/>
  <c r="C141" i="3"/>
  <c r="B141" i="3"/>
  <c r="E140" i="3"/>
  <c r="D140" i="3"/>
  <c r="C140" i="3"/>
  <c r="B140" i="3"/>
  <c r="E139" i="3"/>
  <c r="D139" i="3"/>
  <c r="C139" i="3"/>
  <c r="B139" i="3"/>
  <c r="E138" i="3"/>
  <c r="D138" i="3"/>
  <c r="C138" i="3"/>
  <c r="B138" i="3"/>
  <c r="E137" i="3"/>
  <c r="D137" i="3"/>
  <c r="C137" i="3"/>
  <c r="B137" i="3"/>
  <c r="E136" i="3"/>
  <c r="D136" i="3"/>
  <c r="C136" i="3"/>
  <c r="B136" i="3"/>
  <c r="E120" i="3"/>
  <c r="D120" i="3"/>
  <c r="C120" i="3"/>
  <c r="B120" i="3"/>
  <c r="E119" i="3"/>
  <c r="D119" i="3"/>
  <c r="C119" i="3"/>
  <c r="B119" i="3"/>
  <c r="E118" i="3"/>
  <c r="D118" i="3"/>
  <c r="C118" i="3"/>
  <c r="B118" i="3"/>
  <c r="E117" i="3"/>
  <c r="D117" i="3"/>
  <c r="C117" i="3"/>
  <c r="B117" i="3"/>
  <c r="E116" i="3"/>
  <c r="D116" i="3"/>
  <c r="C116" i="3"/>
  <c r="B116" i="3"/>
  <c r="E115" i="3"/>
  <c r="D115" i="3"/>
  <c r="C115" i="3"/>
  <c r="B115" i="3"/>
  <c r="E114" i="3"/>
  <c r="D114" i="3"/>
  <c r="C114" i="3"/>
  <c r="B114" i="3"/>
  <c r="E113" i="3"/>
  <c r="D113" i="3"/>
  <c r="C113" i="3"/>
  <c r="B113" i="3"/>
  <c r="E112" i="3"/>
  <c r="D112" i="3"/>
  <c r="C112" i="3"/>
  <c r="B112" i="3"/>
  <c r="E108" i="3"/>
  <c r="D108" i="3"/>
  <c r="C108" i="3"/>
  <c r="B108" i="3"/>
  <c r="E107" i="3"/>
  <c r="D107" i="3"/>
  <c r="C107" i="3"/>
  <c r="B107" i="3"/>
  <c r="E106" i="3"/>
  <c r="D106" i="3"/>
  <c r="C106" i="3"/>
  <c r="B106" i="3"/>
  <c r="E105" i="3"/>
  <c r="D105" i="3"/>
  <c r="C105" i="3"/>
  <c r="B105" i="3"/>
  <c r="E104" i="3"/>
  <c r="D104" i="3"/>
  <c r="C104" i="3"/>
  <c r="B104" i="3"/>
  <c r="E103" i="3"/>
  <c r="D103" i="3"/>
  <c r="C103" i="3"/>
  <c r="B103" i="3"/>
  <c r="E102" i="3"/>
  <c r="D102" i="3"/>
  <c r="C102" i="3"/>
  <c r="B102" i="3"/>
  <c r="E101" i="3"/>
  <c r="D101" i="3"/>
  <c r="C101" i="3"/>
  <c r="B101" i="3"/>
  <c r="E100" i="3"/>
  <c r="D100" i="3"/>
  <c r="C100" i="3"/>
  <c r="B100" i="3"/>
  <c r="E99" i="3"/>
  <c r="D99" i="3"/>
  <c r="C99" i="3"/>
  <c r="B99" i="3"/>
  <c r="E98" i="3"/>
  <c r="D98" i="3"/>
  <c r="C98" i="3"/>
  <c r="B98" i="3"/>
  <c r="E97" i="3"/>
  <c r="D97" i="3"/>
  <c r="C97" i="3"/>
  <c r="B97" i="3"/>
  <c r="E96" i="3"/>
  <c r="D96" i="3"/>
  <c r="C96" i="3"/>
  <c r="B96" i="3"/>
  <c r="E95" i="3"/>
  <c r="D95" i="3"/>
  <c r="C95" i="3"/>
  <c r="B95" i="3"/>
  <c r="E94" i="3"/>
  <c r="D94" i="3"/>
  <c r="C94" i="3"/>
  <c r="B94" i="3"/>
  <c r="E93" i="3"/>
  <c r="D93" i="3"/>
  <c r="C93" i="3"/>
  <c r="B93" i="3"/>
  <c r="E92" i="3"/>
  <c r="D92" i="3"/>
  <c r="C92" i="3"/>
  <c r="B92" i="3"/>
  <c r="E91" i="3"/>
  <c r="D91" i="3"/>
  <c r="C91" i="3"/>
  <c r="B91" i="3"/>
  <c r="E90" i="3"/>
  <c r="D90" i="3"/>
  <c r="C90" i="3"/>
  <c r="B90" i="3"/>
  <c r="E89" i="3"/>
  <c r="D89" i="3"/>
  <c r="C89" i="3"/>
  <c r="B89" i="3"/>
  <c r="E88" i="3"/>
  <c r="D88" i="3"/>
  <c r="C88" i="3"/>
  <c r="B88" i="3"/>
  <c r="E87" i="3"/>
  <c r="D87" i="3"/>
  <c r="C87" i="3"/>
  <c r="B87" i="3"/>
  <c r="E86" i="3"/>
  <c r="D86" i="3"/>
  <c r="C86" i="3"/>
  <c r="B86" i="3"/>
  <c r="E85" i="3"/>
  <c r="D85" i="3"/>
  <c r="C85" i="3"/>
  <c r="B85" i="3"/>
  <c r="E84" i="3"/>
  <c r="D84" i="3"/>
  <c r="C84" i="3"/>
  <c r="B84" i="3"/>
  <c r="E83" i="3"/>
  <c r="D83" i="3"/>
  <c r="C83" i="3"/>
  <c r="B83" i="3"/>
  <c r="E82" i="3"/>
  <c r="D82" i="3"/>
  <c r="C82" i="3"/>
  <c r="B82" i="3"/>
  <c r="E81" i="3"/>
  <c r="D81" i="3"/>
  <c r="C81" i="3"/>
  <c r="B81" i="3"/>
  <c r="E80" i="3"/>
  <c r="D80" i="3"/>
  <c r="C80" i="3"/>
  <c r="B80" i="3"/>
  <c r="E79" i="3"/>
  <c r="D79" i="3"/>
  <c r="C79" i="3"/>
  <c r="B79" i="3"/>
  <c r="E78" i="3"/>
  <c r="D78" i="3"/>
  <c r="C78" i="3"/>
  <c r="B78" i="3"/>
  <c r="E77" i="3"/>
  <c r="D77" i="3"/>
  <c r="C77" i="3"/>
  <c r="B77" i="3"/>
  <c r="E76" i="3"/>
  <c r="D76" i="3"/>
  <c r="C76" i="3"/>
  <c r="B76" i="3"/>
  <c r="E75" i="3"/>
  <c r="D75" i="3"/>
  <c r="C75" i="3"/>
  <c r="B75" i="3"/>
  <c r="E74" i="3"/>
  <c r="D74" i="3"/>
  <c r="C74" i="3"/>
  <c r="B74" i="3"/>
  <c r="E73" i="3"/>
  <c r="D73" i="3"/>
  <c r="C73" i="3"/>
  <c r="B73" i="3"/>
  <c r="E72" i="3"/>
  <c r="D72" i="3"/>
  <c r="C72" i="3"/>
  <c r="B72" i="3"/>
  <c r="E71" i="3"/>
  <c r="D71" i="3"/>
  <c r="C71" i="3"/>
  <c r="B71" i="3"/>
  <c r="E70" i="3"/>
  <c r="D70" i="3"/>
  <c r="C70" i="3"/>
  <c r="B70" i="3"/>
  <c r="E69" i="3"/>
  <c r="D69" i="3"/>
  <c r="C69" i="3"/>
  <c r="B69" i="3"/>
  <c r="E68" i="3"/>
  <c r="D68" i="3"/>
  <c r="C68" i="3"/>
  <c r="B68" i="3"/>
  <c r="E67" i="3"/>
  <c r="D67" i="3"/>
  <c r="C67" i="3"/>
  <c r="B67" i="3"/>
  <c r="E66" i="3"/>
  <c r="D66" i="3"/>
  <c r="C66" i="3"/>
  <c r="B66" i="3"/>
  <c r="E65" i="3"/>
  <c r="D65" i="3"/>
  <c r="C65" i="3"/>
  <c r="B65" i="3"/>
  <c r="E64" i="3"/>
  <c r="D64" i="3"/>
  <c r="C64" i="3"/>
  <c r="B64" i="3"/>
  <c r="E63" i="3"/>
  <c r="D63" i="3"/>
  <c r="C63" i="3"/>
  <c r="B63" i="3"/>
  <c r="E62" i="3"/>
  <c r="D62" i="3"/>
  <c r="C62" i="3"/>
  <c r="B62" i="3"/>
  <c r="E61" i="3"/>
  <c r="D61" i="3"/>
  <c r="C61" i="3"/>
  <c r="B61" i="3"/>
  <c r="E60" i="3"/>
  <c r="D60" i="3"/>
  <c r="C60" i="3"/>
  <c r="B60" i="3"/>
  <c r="C56" i="3"/>
  <c r="C55" i="3"/>
  <c r="C54" i="3"/>
  <c r="C32" i="3"/>
  <c r="C31" i="3"/>
  <c r="C30" i="3"/>
  <c r="O133" i="7"/>
  <c r="N133" i="7"/>
  <c r="H133" i="7"/>
  <c r="S133" i="7" s="1"/>
  <c r="G133" i="7"/>
  <c r="R133" i="7" s="1"/>
  <c r="F133" i="7"/>
  <c r="Q133" i="7" s="1"/>
  <c r="E133" i="7"/>
  <c r="P133" i="7" s="1"/>
  <c r="D133" i="7"/>
  <c r="B133" i="7"/>
  <c r="B134" i="8"/>
  <c r="J110" i="8"/>
  <c r="C110" i="8"/>
  <c r="J109" i="8"/>
  <c r="C109" i="8"/>
  <c r="J108" i="8"/>
  <c r="J107" i="8"/>
  <c r="J106" i="8"/>
  <c r="C106" i="8"/>
  <c r="J105" i="8"/>
  <c r="C105" i="8"/>
  <c r="J104" i="8"/>
  <c r="J103" i="8"/>
  <c r="C103" i="8"/>
  <c r="J102" i="8"/>
  <c r="C102" i="8"/>
  <c r="J122" i="8"/>
  <c r="J121" i="8"/>
  <c r="J120" i="8"/>
  <c r="J119" i="8"/>
  <c r="C119" i="8"/>
  <c r="J118" i="8"/>
  <c r="J117" i="8"/>
  <c r="C117" i="8"/>
  <c r="J116" i="8"/>
  <c r="J115" i="8"/>
  <c r="C115" i="8"/>
  <c r="J114" i="8"/>
  <c r="J134" i="8"/>
  <c r="E134" i="8"/>
  <c r="D134" i="8"/>
  <c r="C134" i="8"/>
  <c r="J133" i="8"/>
  <c r="J132" i="8"/>
  <c r="J131" i="8"/>
  <c r="J130" i="8"/>
  <c r="C130" i="8"/>
  <c r="J129" i="8"/>
  <c r="C129" i="8"/>
  <c r="J128" i="8"/>
  <c r="J127" i="8"/>
  <c r="J126" i="8"/>
  <c r="J101" i="8"/>
  <c r="C101" i="8"/>
  <c r="C51" i="8"/>
  <c r="C56" i="8"/>
  <c r="C57" i="8"/>
  <c r="C59" i="8"/>
  <c r="C64" i="8"/>
  <c r="C65" i="8"/>
  <c r="C67" i="8"/>
  <c r="C72" i="8"/>
  <c r="C73" i="8"/>
  <c r="C75" i="8"/>
  <c r="C80" i="8"/>
  <c r="C81" i="8"/>
  <c r="C83" i="8"/>
  <c r="C88" i="8"/>
  <c r="C89" i="8"/>
  <c r="C91" i="8"/>
  <c r="C96" i="8"/>
  <c r="C97" i="8"/>
  <c r="C49" i="8"/>
  <c r="C19" i="8"/>
  <c r="N139" i="5"/>
  <c r="N140" i="6" s="1"/>
  <c r="N46" i="6" s="1"/>
  <c r="O134" i="7"/>
  <c r="N134" i="7"/>
  <c r="H134" i="7"/>
  <c r="G134" i="7"/>
  <c r="R134" i="7" s="1"/>
  <c r="F134" i="7"/>
  <c r="Q134" i="7" s="1"/>
  <c r="E134" i="7"/>
  <c r="P134" i="7" s="1"/>
  <c r="D134" i="7"/>
  <c r="D133" i="8" s="1"/>
  <c r="B134" i="7"/>
  <c r="B133" i="8" s="1"/>
  <c r="D44" i="2"/>
  <c r="D45" i="2"/>
  <c r="D35" i="7" s="1"/>
  <c r="D35" i="8" s="1"/>
  <c r="D53" i="2"/>
  <c r="D54" i="2"/>
  <c r="D55" i="2"/>
  <c r="D56" i="2"/>
  <c r="D43" i="2"/>
  <c r="D30" i="2"/>
  <c r="D31" i="2"/>
  <c r="D32" i="2"/>
  <c r="D32" i="3" s="1"/>
  <c r="D33" i="2"/>
  <c r="D34" i="2"/>
  <c r="D41" i="2"/>
  <c r="D42" i="2"/>
  <c r="D29" i="2"/>
  <c r="B44" i="2"/>
  <c r="B45" i="2"/>
  <c r="B35" i="5" s="1"/>
  <c r="B35" i="6" s="1"/>
  <c r="B53" i="2"/>
  <c r="B54" i="2"/>
  <c r="B55" i="2"/>
  <c r="B55" i="3" s="1"/>
  <c r="B56" i="2"/>
  <c r="B43" i="2"/>
  <c r="B30" i="2"/>
  <c r="B31" i="2"/>
  <c r="B32" i="2"/>
  <c r="B33" i="2"/>
  <c r="B34" i="2"/>
  <c r="B41" i="2"/>
  <c r="B42" i="2"/>
  <c r="B29" i="2"/>
  <c r="J98" i="8"/>
  <c r="J97" i="8"/>
  <c r="J96" i="8"/>
  <c r="J95" i="8"/>
  <c r="J94" i="8"/>
  <c r="J93" i="8"/>
  <c r="J92" i="8"/>
  <c r="J91" i="8"/>
  <c r="J90" i="8"/>
  <c r="J89" i="8"/>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O98" i="7"/>
  <c r="N98" i="7"/>
  <c r="H98" i="7"/>
  <c r="S98" i="7" s="1"/>
  <c r="G98" i="7"/>
  <c r="R98" i="7" s="1"/>
  <c r="F98" i="7"/>
  <c r="Q98" i="7" s="1"/>
  <c r="E98" i="7"/>
  <c r="P98" i="7" s="1"/>
  <c r="D98" i="7"/>
  <c r="D98" i="8" s="1"/>
  <c r="B98" i="7"/>
  <c r="B98" i="8" s="1"/>
  <c r="O97" i="7"/>
  <c r="N97" i="7"/>
  <c r="H97" i="7"/>
  <c r="S97" i="7" s="1"/>
  <c r="G97" i="7"/>
  <c r="R97" i="7" s="1"/>
  <c r="F97" i="7"/>
  <c r="Q97" i="7" s="1"/>
  <c r="E97" i="7"/>
  <c r="P97" i="7" s="1"/>
  <c r="D97" i="7"/>
  <c r="D97" i="8" s="1"/>
  <c r="B97" i="7"/>
  <c r="B97" i="8" s="1"/>
  <c r="O96" i="7"/>
  <c r="N96" i="7"/>
  <c r="H96" i="7"/>
  <c r="S96" i="7" s="1"/>
  <c r="G96" i="7"/>
  <c r="R96" i="7" s="1"/>
  <c r="F96" i="7"/>
  <c r="Q96" i="7" s="1"/>
  <c r="E96" i="7"/>
  <c r="P96" i="7" s="1"/>
  <c r="D96" i="7"/>
  <c r="D96" i="8" s="1"/>
  <c r="B96" i="7"/>
  <c r="B96" i="8" s="1"/>
  <c r="O95" i="7"/>
  <c r="N95" i="7"/>
  <c r="H95" i="7"/>
  <c r="S95" i="7" s="1"/>
  <c r="G95" i="7"/>
  <c r="R95" i="7" s="1"/>
  <c r="F95" i="7"/>
  <c r="Q95" i="7" s="1"/>
  <c r="E95" i="7"/>
  <c r="E95" i="8" s="1"/>
  <c r="D95" i="7"/>
  <c r="D95" i="8" s="1"/>
  <c r="B95" i="7"/>
  <c r="B95" i="8" s="1"/>
  <c r="O94" i="7"/>
  <c r="N94" i="7"/>
  <c r="H94" i="7"/>
  <c r="S94" i="7" s="1"/>
  <c r="G94" i="7"/>
  <c r="R94" i="7" s="1"/>
  <c r="F94" i="7"/>
  <c r="Q94" i="7" s="1"/>
  <c r="E94" i="7"/>
  <c r="P94" i="7" s="1"/>
  <c r="D94" i="7"/>
  <c r="D94" i="8" s="1"/>
  <c r="B94" i="7"/>
  <c r="B94" i="8" s="1"/>
  <c r="O93" i="7"/>
  <c r="N93" i="7"/>
  <c r="H93" i="7"/>
  <c r="S93" i="7" s="1"/>
  <c r="G93" i="7"/>
  <c r="R93" i="7" s="1"/>
  <c r="F93" i="7"/>
  <c r="Q93" i="7" s="1"/>
  <c r="E93" i="7"/>
  <c r="P93" i="7" s="1"/>
  <c r="D93" i="7"/>
  <c r="D93" i="8" s="1"/>
  <c r="B93" i="7"/>
  <c r="B93" i="8" s="1"/>
  <c r="O92" i="7"/>
  <c r="N92" i="7"/>
  <c r="H92" i="7"/>
  <c r="S92" i="7" s="1"/>
  <c r="G92" i="7"/>
  <c r="R92" i="7" s="1"/>
  <c r="F92" i="7"/>
  <c r="Q92" i="7" s="1"/>
  <c r="E92" i="7"/>
  <c r="P92" i="7" s="1"/>
  <c r="D92" i="7"/>
  <c r="D92" i="8" s="1"/>
  <c r="B92" i="7"/>
  <c r="B92" i="8" s="1"/>
  <c r="O91" i="7"/>
  <c r="N91" i="7"/>
  <c r="H91" i="7"/>
  <c r="S91" i="7" s="1"/>
  <c r="G91" i="7"/>
  <c r="R91" i="7" s="1"/>
  <c r="F91" i="7"/>
  <c r="Q91" i="7" s="1"/>
  <c r="E91" i="7"/>
  <c r="P91" i="7" s="1"/>
  <c r="D91" i="7"/>
  <c r="D91" i="8" s="1"/>
  <c r="B91" i="7"/>
  <c r="B91" i="8" s="1"/>
  <c r="O90" i="7"/>
  <c r="N90" i="7"/>
  <c r="H90" i="7"/>
  <c r="S90" i="7" s="1"/>
  <c r="G90" i="7"/>
  <c r="R90" i="7" s="1"/>
  <c r="F90" i="7"/>
  <c r="Q90" i="7" s="1"/>
  <c r="E90" i="7"/>
  <c r="P90" i="7" s="1"/>
  <c r="D90" i="7"/>
  <c r="D90" i="8" s="1"/>
  <c r="B90" i="7"/>
  <c r="B90" i="8" s="1"/>
  <c r="O89" i="7"/>
  <c r="N89" i="7"/>
  <c r="H89" i="7"/>
  <c r="S89" i="7" s="1"/>
  <c r="G89" i="7"/>
  <c r="R89" i="7" s="1"/>
  <c r="F89" i="7"/>
  <c r="Q89" i="7" s="1"/>
  <c r="E89" i="7"/>
  <c r="P89" i="7" s="1"/>
  <c r="D89" i="7"/>
  <c r="D89" i="8" s="1"/>
  <c r="B89" i="7"/>
  <c r="B89" i="8" s="1"/>
  <c r="J98" i="6"/>
  <c r="C98" i="6"/>
  <c r="J97" i="6"/>
  <c r="J96" i="6"/>
  <c r="J95" i="6"/>
  <c r="C95" i="6"/>
  <c r="J94" i="6"/>
  <c r="J93" i="6"/>
  <c r="J92" i="6"/>
  <c r="J91" i="6"/>
  <c r="C91" i="6"/>
  <c r="J90" i="6"/>
  <c r="C90" i="6"/>
  <c r="J89" i="6"/>
  <c r="D97" i="6"/>
  <c r="D96" i="6"/>
  <c r="D95" i="6"/>
  <c r="E94" i="6"/>
  <c r="E90" i="6"/>
  <c r="L100" i="5"/>
  <c r="M100" i="5"/>
  <c r="B101" i="5"/>
  <c r="D101" i="5"/>
  <c r="E101" i="5"/>
  <c r="F101" i="5"/>
  <c r="G101" i="5"/>
  <c r="H101" i="5"/>
  <c r="N101" i="5"/>
  <c r="O101" i="5"/>
  <c r="J108" i="2"/>
  <c r="I108" i="2"/>
  <c r="I98" i="7" s="1"/>
  <c r="J107" i="2"/>
  <c r="I107" i="2"/>
  <c r="I97" i="7" s="1"/>
  <c r="J106" i="2"/>
  <c r="I106" i="2"/>
  <c r="I96" i="7" s="1"/>
  <c r="J105" i="2"/>
  <c r="I105" i="2"/>
  <c r="I95" i="7" s="1"/>
  <c r="J104" i="2"/>
  <c r="I104" i="2"/>
  <c r="I94" i="7" s="1"/>
  <c r="J103" i="2"/>
  <c r="I103" i="2"/>
  <c r="I93" i="7" s="1"/>
  <c r="J102" i="2"/>
  <c r="I102" i="2"/>
  <c r="I92" i="7" s="1"/>
  <c r="J101" i="2"/>
  <c r="I101" i="2"/>
  <c r="I91" i="7" s="1"/>
  <c r="J100" i="2"/>
  <c r="I100" i="2"/>
  <c r="I90" i="7" s="1"/>
  <c r="J99" i="2"/>
  <c r="I99" i="2"/>
  <c r="I89" i="7" s="1"/>
  <c r="E43" i="2"/>
  <c r="E44" i="2"/>
  <c r="E45" i="2"/>
  <c r="E45" i="3" s="1"/>
  <c r="E53" i="2"/>
  <c r="E54" i="2"/>
  <c r="E54" i="3" s="1"/>
  <c r="E55" i="2"/>
  <c r="E55" i="3" s="1"/>
  <c r="E56" i="2"/>
  <c r="E56" i="3" s="1"/>
  <c r="E30" i="2"/>
  <c r="E30" i="3" s="1"/>
  <c r="E31" i="2"/>
  <c r="E32" i="2"/>
  <c r="E33" i="2"/>
  <c r="E34" i="2"/>
  <c r="E41" i="2"/>
  <c r="E42" i="2"/>
  <c r="E29" i="2"/>
  <c r="J26" i="4"/>
  <c r="F44" i="2"/>
  <c r="F45" i="2"/>
  <c r="F35" i="5" s="1"/>
  <c r="F35" i="6" s="1"/>
  <c r="F53" i="2"/>
  <c r="F54" i="2"/>
  <c r="F55" i="2"/>
  <c r="F56" i="2"/>
  <c r="F43" i="2"/>
  <c r="F33" i="2"/>
  <c r="F34" i="2"/>
  <c r="F41" i="2"/>
  <c r="F42" i="2"/>
  <c r="F30" i="2"/>
  <c r="F31" i="2"/>
  <c r="F32" i="2"/>
  <c r="F29" i="2"/>
  <c r="D21" i="4"/>
  <c r="C21" i="4"/>
  <c r="J144" i="2"/>
  <c r="I136" i="2"/>
  <c r="J136" i="2"/>
  <c r="I137" i="2"/>
  <c r="J137" i="2"/>
  <c r="I138" i="2"/>
  <c r="J138" i="2"/>
  <c r="I139" i="2"/>
  <c r="J139" i="2"/>
  <c r="I140" i="2"/>
  <c r="J140" i="2"/>
  <c r="I141" i="2"/>
  <c r="I131" i="7" s="1"/>
  <c r="J141" i="2"/>
  <c r="I142" i="2"/>
  <c r="I132" i="7" s="1"/>
  <c r="J142" i="2"/>
  <c r="I143" i="2"/>
  <c r="I134" i="7" s="1"/>
  <c r="J143" i="2"/>
  <c r="I144" i="2"/>
  <c r="J135" i="2"/>
  <c r="I135" i="2"/>
  <c r="J132" i="2"/>
  <c r="I132" i="2"/>
  <c r="J131" i="2"/>
  <c r="I131" i="2"/>
  <c r="I121" i="7" s="1"/>
  <c r="J130" i="2"/>
  <c r="I130" i="2"/>
  <c r="I120" i="7" s="1"/>
  <c r="J129" i="2"/>
  <c r="I129" i="2"/>
  <c r="I119" i="7" s="1"/>
  <c r="J128" i="2"/>
  <c r="I128" i="2"/>
  <c r="J127" i="2"/>
  <c r="I127" i="2"/>
  <c r="J126" i="2"/>
  <c r="I126" i="2"/>
  <c r="J125" i="2"/>
  <c r="I125" i="2"/>
  <c r="J124" i="2"/>
  <c r="I124" i="2"/>
  <c r="J123" i="2"/>
  <c r="I123" i="2"/>
  <c r="J118" i="2"/>
  <c r="I118" i="2"/>
  <c r="I108" i="7" s="1"/>
  <c r="I112" i="2"/>
  <c r="J112" i="2"/>
  <c r="I113" i="2"/>
  <c r="J113" i="2"/>
  <c r="I114" i="2"/>
  <c r="J114" i="2"/>
  <c r="I115" i="2"/>
  <c r="J115" i="2"/>
  <c r="I116" i="2"/>
  <c r="J116" i="2"/>
  <c r="I117" i="2"/>
  <c r="J117" i="2"/>
  <c r="I119" i="2"/>
  <c r="I109" i="7" s="1"/>
  <c r="J119" i="2"/>
  <c r="I120" i="2"/>
  <c r="I110" i="7" s="1"/>
  <c r="J120" i="2"/>
  <c r="J111" i="2"/>
  <c r="I111"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I77" i="2"/>
  <c r="J77" i="2"/>
  <c r="I78" i="2"/>
  <c r="J78" i="2"/>
  <c r="I79" i="2"/>
  <c r="J79" i="2"/>
  <c r="I80" i="2"/>
  <c r="J80" i="2"/>
  <c r="I81" i="2"/>
  <c r="J81" i="2"/>
  <c r="I82" i="2"/>
  <c r="J82" i="2"/>
  <c r="I83" i="2"/>
  <c r="J83" i="2"/>
  <c r="I84" i="2"/>
  <c r="I74" i="7" s="1"/>
  <c r="J84" i="2"/>
  <c r="I85" i="2"/>
  <c r="I75" i="7" s="1"/>
  <c r="J85" i="2"/>
  <c r="I86" i="2"/>
  <c r="I76" i="7" s="1"/>
  <c r="J86" i="2"/>
  <c r="I87" i="2"/>
  <c r="I77" i="7" s="1"/>
  <c r="J87" i="2"/>
  <c r="I88" i="2"/>
  <c r="I78" i="7" s="1"/>
  <c r="J88" i="2"/>
  <c r="I89" i="2"/>
  <c r="I79" i="7" s="1"/>
  <c r="J89" i="2"/>
  <c r="I90" i="2"/>
  <c r="I80" i="7" s="1"/>
  <c r="J90" i="2"/>
  <c r="I91" i="2"/>
  <c r="I81" i="7" s="1"/>
  <c r="J91" i="2"/>
  <c r="I92" i="2"/>
  <c r="I82" i="7" s="1"/>
  <c r="J92" i="2"/>
  <c r="I93" i="2"/>
  <c r="I83" i="7" s="1"/>
  <c r="J93" i="2"/>
  <c r="I94" i="2"/>
  <c r="I84" i="7" s="1"/>
  <c r="J94" i="2"/>
  <c r="I95" i="2"/>
  <c r="I85" i="7" s="1"/>
  <c r="J95" i="2"/>
  <c r="I96" i="2"/>
  <c r="I86" i="7" s="1"/>
  <c r="J96" i="2"/>
  <c r="I97" i="2"/>
  <c r="I87" i="7" s="1"/>
  <c r="J97" i="2"/>
  <c r="I98" i="2"/>
  <c r="I88" i="7" s="1"/>
  <c r="J98" i="2"/>
  <c r="J59" i="2"/>
  <c r="I59" i="2"/>
  <c r="M48" i="7"/>
  <c r="L48" i="7"/>
  <c r="B114" i="7"/>
  <c r="B114" i="8" s="1"/>
  <c r="D114" i="7"/>
  <c r="D114" i="8" s="1"/>
  <c r="E114" i="7"/>
  <c r="P114" i="7" s="1"/>
  <c r="F114" i="7"/>
  <c r="Q114" i="7" s="1"/>
  <c r="G114" i="7"/>
  <c r="R114" i="7" s="1"/>
  <c r="H114" i="7"/>
  <c r="S114" i="7" s="1"/>
  <c r="N114" i="7"/>
  <c r="O114" i="7"/>
  <c r="B115" i="7"/>
  <c r="B115" i="8" s="1"/>
  <c r="D115" i="7"/>
  <c r="D115" i="8" s="1"/>
  <c r="E115" i="7"/>
  <c r="P115" i="7" s="1"/>
  <c r="F115" i="7"/>
  <c r="Q115" i="7" s="1"/>
  <c r="G115" i="7"/>
  <c r="R115" i="7" s="1"/>
  <c r="H115" i="7"/>
  <c r="N115" i="7"/>
  <c r="O115" i="7"/>
  <c r="B116" i="7"/>
  <c r="B116" i="8" s="1"/>
  <c r="D116" i="7"/>
  <c r="D116" i="8" s="1"/>
  <c r="E116" i="7"/>
  <c r="P116" i="7" s="1"/>
  <c r="F116" i="7"/>
  <c r="Q116" i="7" s="1"/>
  <c r="G116" i="7"/>
  <c r="R116" i="7" s="1"/>
  <c r="H116" i="7"/>
  <c r="N116" i="7"/>
  <c r="O116" i="7"/>
  <c r="B117" i="7"/>
  <c r="B117" i="8" s="1"/>
  <c r="D117" i="7"/>
  <c r="D117" i="8" s="1"/>
  <c r="E117" i="7"/>
  <c r="P117" i="7" s="1"/>
  <c r="F117" i="7"/>
  <c r="Q117" i="7" s="1"/>
  <c r="G117" i="7"/>
  <c r="R117" i="7" s="1"/>
  <c r="H117" i="7"/>
  <c r="N117" i="7"/>
  <c r="O117" i="7"/>
  <c r="B118" i="7"/>
  <c r="B118" i="8" s="1"/>
  <c r="D118" i="7"/>
  <c r="D118" i="8" s="1"/>
  <c r="E118" i="7"/>
  <c r="P118" i="7" s="1"/>
  <c r="F118" i="7"/>
  <c r="Q118" i="7" s="1"/>
  <c r="G118" i="7"/>
  <c r="R118" i="7" s="1"/>
  <c r="H118" i="7"/>
  <c r="N118" i="7"/>
  <c r="O118" i="7"/>
  <c r="B119" i="7"/>
  <c r="B119" i="8" s="1"/>
  <c r="D119" i="7"/>
  <c r="D119" i="8" s="1"/>
  <c r="E119" i="7"/>
  <c r="P119" i="7" s="1"/>
  <c r="F119" i="7"/>
  <c r="Q119" i="7" s="1"/>
  <c r="G119" i="7"/>
  <c r="R119" i="7" s="1"/>
  <c r="H119" i="7"/>
  <c r="N119" i="7"/>
  <c r="O119" i="7"/>
  <c r="B120" i="7"/>
  <c r="B120" i="8" s="1"/>
  <c r="D120" i="7"/>
  <c r="D120" i="8" s="1"/>
  <c r="E120" i="7"/>
  <c r="E120" i="8" s="1"/>
  <c r="P120" i="8" s="1"/>
  <c r="F120" i="7"/>
  <c r="Q120" i="7" s="1"/>
  <c r="G120" i="7"/>
  <c r="R120" i="7" s="1"/>
  <c r="H120" i="7"/>
  <c r="S120" i="7" s="1"/>
  <c r="N120" i="7"/>
  <c r="O120" i="7"/>
  <c r="B121" i="7"/>
  <c r="B121" i="8" s="1"/>
  <c r="D121" i="7"/>
  <c r="D121" i="8" s="1"/>
  <c r="E121" i="7"/>
  <c r="P121" i="7" s="1"/>
  <c r="F121" i="7"/>
  <c r="Q121" i="7" s="1"/>
  <c r="G121" i="7"/>
  <c r="R121" i="7" s="1"/>
  <c r="H121" i="7"/>
  <c r="S121" i="7" s="1"/>
  <c r="N121" i="7"/>
  <c r="O121" i="7"/>
  <c r="B122" i="7"/>
  <c r="B122" i="8" s="1"/>
  <c r="D122" i="7"/>
  <c r="D122" i="8" s="1"/>
  <c r="E122" i="7"/>
  <c r="E122" i="8" s="1"/>
  <c r="P122" i="8" s="1"/>
  <c r="F122" i="7"/>
  <c r="Q122" i="7" s="1"/>
  <c r="G122" i="7"/>
  <c r="R122" i="7" s="1"/>
  <c r="H122" i="7"/>
  <c r="S122" i="7" s="1"/>
  <c r="N122" i="7"/>
  <c r="O122" i="7"/>
  <c r="C133" i="6"/>
  <c r="C132" i="6"/>
  <c r="C130" i="6"/>
  <c r="C128" i="6"/>
  <c r="C125" i="6"/>
  <c r="C122" i="6"/>
  <c r="C119" i="6"/>
  <c r="C118" i="6"/>
  <c r="C116" i="6"/>
  <c r="C115" i="6"/>
  <c r="C114" i="6"/>
  <c r="C110" i="6"/>
  <c r="C109" i="6"/>
  <c r="C108" i="6"/>
  <c r="C105" i="6"/>
  <c r="C104" i="6"/>
  <c r="C102" i="6"/>
  <c r="C101" i="6"/>
  <c r="C87" i="6"/>
  <c r="C83" i="6"/>
  <c r="C82" i="6"/>
  <c r="C79" i="6"/>
  <c r="C75" i="6"/>
  <c r="C74" i="6"/>
  <c r="C71" i="6"/>
  <c r="C70" i="6"/>
  <c r="C67" i="6"/>
  <c r="C66" i="6"/>
  <c r="C63" i="6"/>
  <c r="C62" i="6"/>
  <c r="C59" i="6"/>
  <c r="C58" i="6"/>
  <c r="C57" i="6"/>
  <c r="C55" i="6"/>
  <c r="C54" i="6"/>
  <c r="C51" i="6"/>
  <c r="C50" i="6"/>
  <c r="C19" i="6"/>
  <c r="O132" i="7"/>
  <c r="N132" i="7"/>
  <c r="H132" i="7"/>
  <c r="G132" i="7"/>
  <c r="F132" i="7"/>
  <c r="Q132" i="7" s="1"/>
  <c r="E132" i="7"/>
  <c r="E132" i="8" s="1"/>
  <c r="D132" i="7"/>
  <c r="D132" i="8" s="1"/>
  <c r="B132" i="7"/>
  <c r="B132" i="8" s="1"/>
  <c r="O131" i="7"/>
  <c r="N131" i="7"/>
  <c r="H131" i="7"/>
  <c r="S131" i="7" s="1"/>
  <c r="G131" i="7"/>
  <c r="R131" i="7" s="1"/>
  <c r="F131" i="7"/>
  <c r="Q131" i="7" s="1"/>
  <c r="E131" i="7"/>
  <c r="P131" i="7" s="1"/>
  <c r="D131" i="7"/>
  <c r="D131" i="8" s="1"/>
  <c r="B131" i="7"/>
  <c r="B131" i="8" s="1"/>
  <c r="O110" i="7"/>
  <c r="N110" i="7"/>
  <c r="H110" i="7"/>
  <c r="G110" i="7"/>
  <c r="F110" i="7"/>
  <c r="Q110" i="7" s="1"/>
  <c r="E110" i="7"/>
  <c r="P110" i="7" s="1"/>
  <c r="D110" i="7"/>
  <c r="D110" i="8" s="1"/>
  <c r="B110" i="7"/>
  <c r="B110" i="8" s="1"/>
  <c r="O109" i="7"/>
  <c r="N109" i="7"/>
  <c r="H109" i="7"/>
  <c r="G109" i="7"/>
  <c r="F109" i="7"/>
  <c r="Q109" i="7" s="1"/>
  <c r="E109" i="7"/>
  <c r="E109" i="8" s="1"/>
  <c r="D109" i="7"/>
  <c r="D109" i="8" s="1"/>
  <c r="B109" i="7"/>
  <c r="B109" i="8" s="1"/>
  <c r="O108" i="7"/>
  <c r="N108" i="7"/>
  <c r="H108" i="7"/>
  <c r="S108" i="7" s="1"/>
  <c r="G108" i="7"/>
  <c r="R108" i="7" s="1"/>
  <c r="F108" i="7"/>
  <c r="Q108" i="7" s="1"/>
  <c r="E108" i="7"/>
  <c r="P108" i="7" s="1"/>
  <c r="D108" i="7"/>
  <c r="D108" i="8" s="1"/>
  <c r="B108" i="7"/>
  <c r="B108" i="8" s="1"/>
  <c r="O88" i="7"/>
  <c r="N88" i="7"/>
  <c r="H88" i="7"/>
  <c r="S88" i="7" s="1"/>
  <c r="G88" i="7"/>
  <c r="R88" i="7" s="1"/>
  <c r="F88" i="7"/>
  <c r="Q88" i="7" s="1"/>
  <c r="E88" i="7"/>
  <c r="P88" i="7" s="1"/>
  <c r="D88" i="7"/>
  <c r="D88" i="8" s="1"/>
  <c r="B88" i="7"/>
  <c r="B88" i="8" s="1"/>
  <c r="O87" i="7"/>
  <c r="N87" i="7"/>
  <c r="H87" i="7"/>
  <c r="S87" i="7" s="1"/>
  <c r="G87" i="7"/>
  <c r="R87" i="7" s="1"/>
  <c r="F87" i="7"/>
  <c r="Q87" i="7" s="1"/>
  <c r="E87" i="7"/>
  <c r="P87" i="7" s="1"/>
  <c r="D87" i="7"/>
  <c r="D87" i="8" s="1"/>
  <c r="B87" i="7"/>
  <c r="B87" i="8" s="1"/>
  <c r="O86" i="7"/>
  <c r="N86" i="7"/>
  <c r="H86" i="7"/>
  <c r="S86" i="7" s="1"/>
  <c r="G86" i="7"/>
  <c r="R86" i="7" s="1"/>
  <c r="F86" i="7"/>
  <c r="Q86" i="7" s="1"/>
  <c r="E86" i="7"/>
  <c r="P86" i="7" s="1"/>
  <c r="D86" i="7"/>
  <c r="D86" i="8" s="1"/>
  <c r="B86" i="7"/>
  <c r="B86" i="8" s="1"/>
  <c r="O85" i="7"/>
  <c r="N85" i="7"/>
  <c r="H85" i="7"/>
  <c r="S85" i="7" s="1"/>
  <c r="G85" i="7"/>
  <c r="R85" i="7" s="1"/>
  <c r="F85" i="7"/>
  <c r="Q85" i="7" s="1"/>
  <c r="E85" i="7"/>
  <c r="P85" i="7" s="1"/>
  <c r="D85" i="7"/>
  <c r="D85" i="8" s="1"/>
  <c r="B85" i="7"/>
  <c r="B85" i="8" s="1"/>
  <c r="O84" i="7"/>
  <c r="N84" i="7"/>
  <c r="H84" i="7"/>
  <c r="S84" i="7" s="1"/>
  <c r="G84" i="7"/>
  <c r="R84" i="7" s="1"/>
  <c r="F84" i="7"/>
  <c r="Q84" i="7" s="1"/>
  <c r="E84" i="7"/>
  <c r="P84" i="7" s="1"/>
  <c r="D84" i="7"/>
  <c r="D84" i="8" s="1"/>
  <c r="B84" i="7"/>
  <c r="B84" i="8" s="1"/>
  <c r="O83" i="7"/>
  <c r="N83" i="7"/>
  <c r="H83" i="7"/>
  <c r="S83" i="7" s="1"/>
  <c r="G83" i="7"/>
  <c r="R83" i="7" s="1"/>
  <c r="F83" i="7"/>
  <c r="Q83" i="7" s="1"/>
  <c r="E83" i="7"/>
  <c r="P83" i="7" s="1"/>
  <c r="D83" i="7"/>
  <c r="D83" i="8" s="1"/>
  <c r="B83" i="7"/>
  <c r="B83" i="8" s="1"/>
  <c r="O82" i="7"/>
  <c r="N82" i="7"/>
  <c r="H82" i="7"/>
  <c r="S82" i="7" s="1"/>
  <c r="G82" i="7"/>
  <c r="R82" i="7" s="1"/>
  <c r="F82" i="7"/>
  <c r="Q82" i="7" s="1"/>
  <c r="E82" i="7"/>
  <c r="P82" i="7" s="1"/>
  <c r="D82" i="7"/>
  <c r="D82" i="8" s="1"/>
  <c r="B82" i="7"/>
  <c r="B82" i="8" s="1"/>
  <c r="O81" i="7"/>
  <c r="N81" i="7"/>
  <c r="H81" i="7"/>
  <c r="S81" i="7" s="1"/>
  <c r="G81" i="7"/>
  <c r="R81" i="7" s="1"/>
  <c r="F81" i="7"/>
  <c r="Q81" i="7" s="1"/>
  <c r="E81" i="7"/>
  <c r="P81" i="7" s="1"/>
  <c r="D81" i="7"/>
  <c r="D81" i="8" s="1"/>
  <c r="B81" i="7"/>
  <c r="B81" i="8" s="1"/>
  <c r="O80" i="7"/>
  <c r="N80" i="7"/>
  <c r="H80" i="7"/>
  <c r="S80" i="7" s="1"/>
  <c r="G80" i="7"/>
  <c r="R80" i="7" s="1"/>
  <c r="F80" i="7"/>
  <c r="Q80" i="7" s="1"/>
  <c r="E80" i="7"/>
  <c r="P80" i="7" s="1"/>
  <c r="D80" i="7"/>
  <c r="D80" i="8" s="1"/>
  <c r="B80" i="7"/>
  <c r="B80" i="8" s="1"/>
  <c r="O79" i="7"/>
  <c r="N79" i="7"/>
  <c r="H79" i="7"/>
  <c r="S79" i="7" s="1"/>
  <c r="G79" i="7"/>
  <c r="R79" i="7" s="1"/>
  <c r="F79" i="7"/>
  <c r="Q79" i="7" s="1"/>
  <c r="E79" i="7"/>
  <c r="P79" i="7" s="1"/>
  <c r="D79" i="7"/>
  <c r="D79" i="8" s="1"/>
  <c r="B79" i="7"/>
  <c r="B79" i="8" s="1"/>
  <c r="O78" i="7"/>
  <c r="N78" i="7"/>
  <c r="H78" i="7"/>
  <c r="S78" i="7" s="1"/>
  <c r="G78" i="7"/>
  <c r="R78" i="7" s="1"/>
  <c r="F78" i="7"/>
  <c r="Q78" i="7" s="1"/>
  <c r="E78" i="7"/>
  <c r="P78" i="7" s="1"/>
  <c r="D78" i="7"/>
  <c r="D78" i="8" s="1"/>
  <c r="B78" i="7"/>
  <c r="O77" i="7"/>
  <c r="N77" i="7"/>
  <c r="H77" i="7"/>
  <c r="S77" i="7" s="1"/>
  <c r="G77" i="7"/>
  <c r="R77" i="7" s="1"/>
  <c r="F77" i="7"/>
  <c r="Q77" i="7" s="1"/>
  <c r="E77" i="7"/>
  <c r="P77" i="7" s="1"/>
  <c r="D77" i="7"/>
  <c r="B77" i="7"/>
  <c r="B77" i="8" s="1"/>
  <c r="O76" i="7"/>
  <c r="N76" i="7"/>
  <c r="H76" i="7"/>
  <c r="S76" i="7" s="1"/>
  <c r="G76" i="7"/>
  <c r="R76" i="7" s="1"/>
  <c r="F76" i="7"/>
  <c r="Q76" i="7" s="1"/>
  <c r="E76" i="7"/>
  <c r="P76" i="7" s="1"/>
  <c r="D76" i="7"/>
  <c r="D76" i="8" s="1"/>
  <c r="B76" i="7"/>
  <c r="O75" i="7"/>
  <c r="N75" i="7"/>
  <c r="H75" i="7"/>
  <c r="S75" i="7" s="1"/>
  <c r="G75" i="7"/>
  <c r="R75" i="7" s="1"/>
  <c r="F75" i="7"/>
  <c r="Q75" i="7" s="1"/>
  <c r="E75" i="7"/>
  <c r="P75" i="7" s="1"/>
  <c r="D75" i="7"/>
  <c r="B75" i="7"/>
  <c r="B75" i="8" s="1"/>
  <c r="O74" i="7"/>
  <c r="N74" i="7"/>
  <c r="H74" i="7"/>
  <c r="S74" i="7" s="1"/>
  <c r="G74" i="7"/>
  <c r="R74" i="7" s="1"/>
  <c r="F74" i="7"/>
  <c r="Q74" i="7" s="1"/>
  <c r="E74" i="7"/>
  <c r="P74" i="7" s="1"/>
  <c r="D74" i="7"/>
  <c r="D74" i="8" s="1"/>
  <c r="B74" i="7"/>
  <c r="C135" i="3"/>
  <c r="C132" i="3"/>
  <c r="C131" i="3"/>
  <c r="C130" i="3"/>
  <c r="C129" i="3"/>
  <c r="C128" i="3"/>
  <c r="C127" i="3"/>
  <c r="C126" i="3"/>
  <c r="C125" i="3"/>
  <c r="C124" i="3"/>
  <c r="C123" i="3"/>
  <c r="C111" i="3"/>
  <c r="C59" i="3"/>
  <c r="C29" i="3"/>
  <c r="E114" i="6"/>
  <c r="E115" i="6"/>
  <c r="E116" i="6"/>
  <c r="E117" i="6"/>
  <c r="E118" i="6"/>
  <c r="E119" i="6"/>
  <c r="E120" i="6"/>
  <c r="E121" i="6"/>
  <c r="E122" i="6"/>
  <c r="J114" i="6"/>
  <c r="J115" i="6"/>
  <c r="J116" i="6"/>
  <c r="J117" i="6"/>
  <c r="J118" i="6"/>
  <c r="J119" i="6"/>
  <c r="J120" i="6"/>
  <c r="J121" i="6"/>
  <c r="J122" i="6"/>
  <c r="J134" i="6"/>
  <c r="J133" i="6"/>
  <c r="J132" i="6"/>
  <c r="J131" i="6"/>
  <c r="J110" i="6"/>
  <c r="J109" i="6"/>
  <c r="J108" i="6"/>
  <c r="J88" i="6"/>
  <c r="J87" i="6"/>
  <c r="J86" i="6"/>
  <c r="J85" i="6"/>
  <c r="J84" i="6"/>
  <c r="J83" i="6"/>
  <c r="J82" i="6"/>
  <c r="J81" i="6"/>
  <c r="J80" i="6"/>
  <c r="J79" i="6"/>
  <c r="J78" i="6"/>
  <c r="J77" i="6"/>
  <c r="J76" i="6"/>
  <c r="J75" i="6"/>
  <c r="J74" i="6"/>
  <c r="E133" i="6"/>
  <c r="E131" i="6"/>
  <c r="E110" i="6"/>
  <c r="D110" i="6"/>
  <c r="E109" i="6"/>
  <c r="D109" i="6"/>
  <c r="E88" i="6"/>
  <c r="E87" i="6"/>
  <c r="E86" i="6"/>
  <c r="E85" i="6"/>
  <c r="E84" i="6"/>
  <c r="E80" i="6"/>
  <c r="D80" i="6"/>
  <c r="E79" i="6"/>
  <c r="E78" i="6"/>
  <c r="E76" i="6"/>
  <c r="D124" i="3"/>
  <c r="E124" i="3"/>
  <c r="D125" i="3"/>
  <c r="E125" i="3"/>
  <c r="D126" i="3"/>
  <c r="E126" i="3"/>
  <c r="D127" i="3"/>
  <c r="E127" i="3"/>
  <c r="D128" i="3"/>
  <c r="E128" i="3"/>
  <c r="D129" i="3"/>
  <c r="E129" i="3"/>
  <c r="D130" i="3"/>
  <c r="E130" i="3"/>
  <c r="D131" i="3"/>
  <c r="E131" i="3"/>
  <c r="D132" i="3"/>
  <c r="E132" i="3"/>
  <c r="B124" i="3"/>
  <c r="B125" i="3"/>
  <c r="B126" i="3"/>
  <c r="B127" i="3"/>
  <c r="B128" i="3"/>
  <c r="B129" i="3"/>
  <c r="B130" i="3"/>
  <c r="B131" i="3"/>
  <c r="B132" i="3"/>
  <c r="B135" i="3"/>
  <c r="D135" i="3"/>
  <c r="E135" i="3"/>
  <c r="H134" i="2"/>
  <c r="L9" i="2" s="1"/>
  <c r="L9" i="3" s="1"/>
  <c r="G122" i="2"/>
  <c r="C8" i="2" s="1"/>
  <c r="G58" i="2"/>
  <c r="C6" i="2" s="1"/>
  <c r="J39" i="4"/>
  <c r="J38" i="4"/>
  <c r="J37" i="4"/>
  <c r="J36" i="4"/>
  <c r="J28" i="4"/>
  <c r="J27" i="4"/>
  <c r="D40" i="4"/>
  <c r="C40" i="4"/>
  <c r="K8" i="5"/>
  <c r="J10" i="5"/>
  <c r="J9" i="5"/>
  <c r="K8" i="8"/>
  <c r="C3" i="7"/>
  <c r="C4" i="7"/>
  <c r="C2" i="7"/>
  <c r="J10" i="7"/>
  <c r="J9" i="7"/>
  <c r="I11" i="7"/>
  <c r="H11" i="7"/>
  <c r="K8" i="7"/>
  <c r="K8" i="6"/>
  <c r="I11" i="5"/>
  <c r="H11" i="5"/>
  <c r="F35" i="7" l="1"/>
  <c r="E35" i="5"/>
  <c r="E35" i="7"/>
  <c r="D45" i="3"/>
  <c r="D35" i="5"/>
  <c r="D35" i="6" s="1"/>
  <c r="B35" i="7"/>
  <c r="B35" i="8" s="1"/>
  <c r="B45" i="3"/>
  <c r="K24" i="6"/>
  <c r="L27" i="6"/>
  <c r="N33" i="6"/>
  <c r="L35" i="6"/>
  <c r="K40" i="6"/>
  <c r="M46" i="6"/>
  <c r="L21" i="6"/>
  <c r="M24" i="6"/>
  <c r="K26" i="6"/>
  <c r="N27" i="6"/>
  <c r="L29" i="6"/>
  <c r="M32" i="6"/>
  <c r="K34" i="6"/>
  <c r="N35" i="6"/>
  <c r="L37" i="6"/>
  <c r="M40" i="6"/>
  <c r="K42" i="6"/>
  <c r="N43" i="6"/>
  <c r="L45" i="6"/>
  <c r="N25" i="6"/>
  <c r="M30" i="6"/>
  <c r="N41" i="6"/>
  <c r="L43" i="6"/>
  <c r="M21" i="6"/>
  <c r="K23" i="6"/>
  <c r="O23" i="6" s="1"/>
  <c r="N24" i="6"/>
  <c r="L26" i="6"/>
  <c r="M29" i="6"/>
  <c r="K31" i="6"/>
  <c r="O31" i="6" s="1"/>
  <c r="N32" i="6"/>
  <c r="L34" i="6"/>
  <c r="M37" i="6"/>
  <c r="K39" i="6"/>
  <c r="N40" i="6"/>
  <c r="L42" i="6"/>
  <c r="M45" i="6"/>
  <c r="K20" i="6"/>
  <c r="N21" i="6"/>
  <c r="L23" i="6"/>
  <c r="M26" i="6"/>
  <c r="K28" i="6"/>
  <c r="O28" i="6" s="1"/>
  <c r="N29" i="6"/>
  <c r="L31" i="6"/>
  <c r="M34" i="6"/>
  <c r="O34" i="6" s="1"/>
  <c r="K36" i="6"/>
  <c r="O36" i="6" s="1"/>
  <c r="N37" i="6"/>
  <c r="L39" i="6"/>
  <c r="M42" i="6"/>
  <c r="K44" i="6"/>
  <c r="O44" i="6" s="1"/>
  <c r="N45" i="6"/>
  <c r="M22" i="6"/>
  <c r="K32" i="6"/>
  <c r="M38" i="6"/>
  <c r="L20" i="6"/>
  <c r="M23" i="6"/>
  <c r="K25" i="6"/>
  <c r="N26" i="6"/>
  <c r="L28" i="6"/>
  <c r="M31" i="6"/>
  <c r="K33" i="6"/>
  <c r="O33" i="6" s="1"/>
  <c r="N34" i="6"/>
  <c r="L36" i="6"/>
  <c r="M39" i="6"/>
  <c r="K41" i="6"/>
  <c r="N42" i="6"/>
  <c r="L44" i="6"/>
  <c r="M20" i="6"/>
  <c r="K22" i="6"/>
  <c r="O22" i="6" s="1"/>
  <c r="N23" i="6"/>
  <c r="L25" i="6"/>
  <c r="M28" i="6"/>
  <c r="K30" i="6"/>
  <c r="N31" i="6"/>
  <c r="L33" i="6"/>
  <c r="M36" i="6"/>
  <c r="K38" i="6"/>
  <c r="O38" i="6" s="1"/>
  <c r="N39" i="6"/>
  <c r="L41" i="6"/>
  <c r="M44" i="6"/>
  <c r="K46" i="6"/>
  <c r="N20" i="6"/>
  <c r="L22" i="6"/>
  <c r="M25" i="6"/>
  <c r="K27" i="6"/>
  <c r="N28" i="6"/>
  <c r="L30" i="6"/>
  <c r="M33" i="6"/>
  <c r="K35" i="6"/>
  <c r="N36" i="6"/>
  <c r="L38" i="6"/>
  <c r="M41" i="6"/>
  <c r="K43" i="6"/>
  <c r="N44" i="6"/>
  <c r="L46" i="6"/>
  <c r="K21" i="6"/>
  <c r="O21" i="6" s="1"/>
  <c r="N22" i="6"/>
  <c r="L24" i="6"/>
  <c r="O24" i="6" s="1"/>
  <c r="O26" i="6"/>
  <c r="M27" i="6"/>
  <c r="K29" i="6"/>
  <c r="O29" i="6" s="1"/>
  <c r="N30" i="6"/>
  <c r="L32" i="6"/>
  <c r="M35" i="6"/>
  <c r="K37" i="6"/>
  <c r="O37" i="6" s="1"/>
  <c r="N38" i="6"/>
  <c r="L40" i="6"/>
  <c r="O40" i="6" s="1"/>
  <c r="O42" i="6"/>
  <c r="M43" i="6"/>
  <c r="K45" i="6"/>
  <c r="P20" i="8"/>
  <c r="P21" i="8"/>
  <c r="P22" i="8"/>
  <c r="P23" i="8"/>
  <c r="P24" i="8"/>
  <c r="P25" i="8"/>
  <c r="P26" i="8"/>
  <c r="P27" i="8"/>
  <c r="P28" i="8"/>
  <c r="P29" i="8"/>
  <c r="P30" i="8"/>
  <c r="P31" i="8"/>
  <c r="P32" i="8"/>
  <c r="P33" i="8"/>
  <c r="P34" i="8"/>
  <c r="P36" i="8"/>
  <c r="P37" i="8"/>
  <c r="P38" i="8"/>
  <c r="P39" i="8"/>
  <c r="P40" i="8"/>
  <c r="P41" i="8"/>
  <c r="P42" i="8"/>
  <c r="P43" i="8"/>
  <c r="P44" i="8"/>
  <c r="P45" i="8"/>
  <c r="P46" i="8"/>
  <c r="T20" i="7"/>
  <c r="T21" i="7"/>
  <c r="T22" i="7"/>
  <c r="T23" i="7"/>
  <c r="T24" i="7"/>
  <c r="T25" i="7"/>
  <c r="T26" i="7"/>
  <c r="T27" i="7"/>
  <c r="T28" i="7"/>
  <c r="T29" i="7"/>
  <c r="T30" i="7"/>
  <c r="T31" i="7"/>
  <c r="T32" i="7"/>
  <c r="T33" i="7"/>
  <c r="T34" i="7"/>
  <c r="T36" i="7"/>
  <c r="T37" i="7"/>
  <c r="T38" i="7"/>
  <c r="T39" i="7"/>
  <c r="T40" i="7"/>
  <c r="T41" i="7"/>
  <c r="T42" i="7"/>
  <c r="T43" i="7"/>
  <c r="T44" i="7"/>
  <c r="T45" i="7"/>
  <c r="T46" i="7"/>
  <c r="P134" i="8"/>
  <c r="J46" i="2"/>
  <c r="I46" i="2"/>
  <c r="J47" i="2"/>
  <c r="I47" i="2"/>
  <c r="J48" i="2"/>
  <c r="I48" i="2"/>
  <c r="J49" i="2"/>
  <c r="I49" i="2"/>
  <c r="J50" i="2"/>
  <c r="I50" i="2"/>
  <c r="J51" i="2"/>
  <c r="I51" i="2"/>
  <c r="J52" i="2"/>
  <c r="I52" i="2"/>
  <c r="J35" i="2"/>
  <c r="I35" i="2"/>
  <c r="J36" i="2"/>
  <c r="I36" i="2"/>
  <c r="J37" i="2"/>
  <c r="I37" i="2"/>
  <c r="J38" i="2"/>
  <c r="I38" i="2"/>
  <c r="J39" i="2"/>
  <c r="I39" i="2"/>
  <c r="J40" i="2"/>
  <c r="I40" i="2"/>
  <c r="I109" i="5"/>
  <c r="I108" i="5"/>
  <c r="I107" i="5"/>
  <c r="I106" i="5"/>
  <c r="I105" i="5"/>
  <c r="I103" i="5"/>
  <c r="I102" i="5"/>
  <c r="I98" i="5"/>
  <c r="I97" i="5"/>
  <c r="I89" i="5"/>
  <c r="I82" i="5"/>
  <c r="I81" i="5"/>
  <c r="I78" i="5"/>
  <c r="I77" i="5"/>
  <c r="I75" i="5"/>
  <c r="I74" i="5"/>
  <c r="I73" i="5"/>
  <c r="I70" i="5"/>
  <c r="I69" i="5"/>
  <c r="I67" i="5"/>
  <c r="I66" i="5"/>
  <c r="I65" i="5"/>
  <c r="I57" i="5"/>
  <c r="I50" i="5"/>
  <c r="D25" i="2"/>
  <c r="D25" i="3" s="1"/>
  <c r="E25" i="2"/>
  <c r="E25" i="3" s="1"/>
  <c r="D30" i="3"/>
  <c r="I110" i="5"/>
  <c r="I119" i="5"/>
  <c r="I116" i="5"/>
  <c r="I114" i="5"/>
  <c r="I126" i="5"/>
  <c r="B31" i="3"/>
  <c r="E82" i="6"/>
  <c r="I129" i="5"/>
  <c r="E133" i="8"/>
  <c r="P133" i="8" s="1"/>
  <c r="I121" i="5"/>
  <c r="E117" i="8"/>
  <c r="D31" i="3"/>
  <c r="I63" i="5"/>
  <c r="I60" i="5"/>
  <c r="I58" i="5"/>
  <c r="I122" i="5"/>
  <c r="B32" i="3"/>
  <c r="E115" i="8"/>
  <c r="P115" i="8" s="1"/>
  <c r="I56" i="5"/>
  <c r="I54" i="5"/>
  <c r="I53" i="5"/>
  <c r="I134" i="5"/>
  <c r="I133" i="5"/>
  <c r="I132" i="5"/>
  <c r="I131" i="5"/>
  <c r="I127" i="5"/>
  <c r="B30" i="3"/>
  <c r="B56" i="3"/>
  <c r="E116" i="8"/>
  <c r="P116" i="8" s="1"/>
  <c r="E119" i="8"/>
  <c r="P119" i="8" s="1"/>
  <c r="E81" i="6"/>
  <c r="I96" i="5"/>
  <c r="I95" i="5"/>
  <c r="I92" i="5"/>
  <c r="I90" i="5"/>
  <c r="I133" i="7"/>
  <c r="B54" i="3"/>
  <c r="I86" i="5"/>
  <c r="I85" i="5"/>
  <c r="I83" i="5"/>
  <c r="I94" i="5"/>
  <c r="I91" i="5"/>
  <c r="I64" i="5"/>
  <c r="I62" i="5"/>
  <c r="I61" i="5"/>
  <c r="I59" i="5"/>
  <c r="I93" i="5"/>
  <c r="I88" i="5"/>
  <c r="I87" i="5"/>
  <c r="I84" i="5"/>
  <c r="I55" i="5"/>
  <c r="I52" i="5"/>
  <c r="I51" i="5"/>
  <c r="I80" i="5"/>
  <c r="I79" i="5"/>
  <c r="I76" i="5"/>
  <c r="I72" i="5"/>
  <c r="I71" i="5"/>
  <c r="I68" i="5"/>
  <c r="E108" i="6"/>
  <c r="E110" i="8"/>
  <c r="P110" i="8" s="1"/>
  <c r="I104" i="5"/>
  <c r="I120" i="5"/>
  <c r="I118" i="5"/>
  <c r="I117" i="5"/>
  <c r="I115" i="5"/>
  <c r="E118" i="8"/>
  <c r="P118" i="8" s="1"/>
  <c r="I128" i="5"/>
  <c r="I130" i="5"/>
  <c r="E31" i="3"/>
  <c r="E32" i="3"/>
  <c r="D54" i="3"/>
  <c r="D55" i="3"/>
  <c r="D56" i="3"/>
  <c r="E77" i="6"/>
  <c r="E75" i="6"/>
  <c r="E83" i="6"/>
  <c r="E92" i="6"/>
  <c r="S109" i="7"/>
  <c r="S119" i="7"/>
  <c r="S115" i="7"/>
  <c r="S134" i="7"/>
  <c r="S118" i="7"/>
  <c r="S116" i="7"/>
  <c r="T133" i="7"/>
  <c r="S132" i="7"/>
  <c r="S110" i="7"/>
  <c r="S117" i="7"/>
  <c r="R109" i="7"/>
  <c r="R110" i="7"/>
  <c r="R132" i="7"/>
  <c r="T120" i="7"/>
  <c r="E114" i="8"/>
  <c r="P114" i="8" s="1"/>
  <c r="E131" i="8"/>
  <c r="P131" i="8" s="1"/>
  <c r="E121" i="8"/>
  <c r="P121" i="8" s="1"/>
  <c r="E108" i="8"/>
  <c r="P108" i="8" s="1"/>
  <c r="P132" i="8"/>
  <c r="T92" i="7"/>
  <c r="T96" i="7"/>
  <c r="P117" i="8"/>
  <c r="P109" i="8"/>
  <c r="T134" i="7"/>
  <c r="T89" i="7"/>
  <c r="T93" i="7"/>
  <c r="T97" i="7"/>
  <c r="T119" i="7"/>
  <c r="J44" i="2"/>
  <c r="J32" i="2"/>
  <c r="D77" i="8"/>
  <c r="E89" i="8"/>
  <c r="P89" i="8" s="1"/>
  <c r="E91" i="8"/>
  <c r="P91" i="8" s="1"/>
  <c r="B78" i="8"/>
  <c r="I31" i="2"/>
  <c r="I41" i="2"/>
  <c r="E96" i="6"/>
  <c r="D75" i="8"/>
  <c r="B74" i="8"/>
  <c r="I30" i="2"/>
  <c r="E97" i="8"/>
  <c r="P97" i="8" s="1"/>
  <c r="B76" i="8"/>
  <c r="E98" i="6"/>
  <c r="E93" i="8"/>
  <c r="P93" i="8" s="1"/>
  <c r="T98" i="7"/>
  <c r="I101" i="5"/>
  <c r="E93" i="6"/>
  <c r="P95" i="7"/>
  <c r="E75" i="8"/>
  <c r="P75" i="8" s="1"/>
  <c r="E77" i="8"/>
  <c r="P77" i="8" s="1"/>
  <c r="E79" i="8"/>
  <c r="P79" i="8" s="1"/>
  <c r="E81" i="8"/>
  <c r="P81" i="8" s="1"/>
  <c r="E83" i="8"/>
  <c r="P83" i="8" s="1"/>
  <c r="E85" i="8"/>
  <c r="P85" i="8" s="1"/>
  <c r="E87" i="8"/>
  <c r="P87" i="8" s="1"/>
  <c r="T91" i="7"/>
  <c r="T94" i="7"/>
  <c r="E89" i="6"/>
  <c r="E97" i="6"/>
  <c r="E74" i="8"/>
  <c r="P74" i="8" s="1"/>
  <c r="E76" i="8"/>
  <c r="P76" i="8" s="1"/>
  <c r="E78" i="8"/>
  <c r="P78" i="8" s="1"/>
  <c r="E80" i="8"/>
  <c r="P80" i="8" s="1"/>
  <c r="E82" i="8"/>
  <c r="P82" i="8" s="1"/>
  <c r="E84" i="8"/>
  <c r="P84" i="8" s="1"/>
  <c r="E86" i="8"/>
  <c r="P86" i="8" s="1"/>
  <c r="E95" i="6"/>
  <c r="P95" i="8"/>
  <c r="E88" i="8"/>
  <c r="P88" i="8" s="1"/>
  <c r="E90" i="8"/>
  <c r="P90" i="8" s="1"/>
  <c r="E92" i="8"/>
  <c r="P92" i="8" s="1"/>
  <c r="E94" i="8"/>
  <c r="P94" i="8" s="1"/>
  <c r="E96" i="8"/>
  <c r="P96" i="8" s="1"/>
  <c r="E98" i="8"/>
  <c r="P98" i="8" s="1"/>
  <c r="E91" i="6"/>
  <c r="T90" i="7"/>
  <c r="T95" i="7"/>
  <c r="J55" i="2"/>
  <c r="I43" i="2"/>
  <c r="I53" i="2"/>
  <c r="J43" i="2"/>
  <c r="J29" i="2"/>
  <c r="J34" i="2"/>
  <c r="J45" i="2"/>
  <c r="I45" i="2"/>
  <c r="I35" i="7" s="1"/>
  <c r="I35" i="8" s="1"/>
  <c r="I44" i="2"/>
  <c r="J41" i="2"/>
  <c r="J53" i="2"/>
  <c r="I54" i="2"/>
  <c r="J42" i="2"/>
  <c r="I34" i="2"/>
  <c r="I33" i="2"/>
  <c r="J56" i="2"/>
  <c r="I55" i="2"/>
  <c r="I56" i="2"/>
  <c r="J54" i="2"/>
  <c r="I42" i="2"/>
  <c r="I32" i="2"/>
  <c r="J31" i="2"/>
  <c r="H21" i="4"/>
  <c r="J30" i="2"/>
  <c r="J33" i="2"/>
  <c r="I29" i="2"/>
  <c r="T121" i="7"/>
  <c r="P132" i="7"/>
  <c r="T131" i="7"/>
  <c r="E132" i="6"/>
  <c r="E134" i="6"/>
  <c r="T132" i="7"/>
  <c r="P122" i="7"/>
  <c r="P120" i="7"/>
  <c r="P109" i="7"/>
  <c r="T110" i="7"/>
  <c r="T74" i="7"/>
  <c r="T86" i="7"/>
  <c r="T109" i="7"/>
  <c r="J11" i="7"/>
  <c r="T108" i="7"/>
  <c r="T85" i="7"/>
  <c r="T79" i="7"/>
  <c r="T82" i="7"/>
  <c r="T83" i="7"/>
  <c r="T87" i="7"/>
  <c r="T77" i="7"/>
  <c r="T76" i="7"/>
  <c r="T80" i="7"/>
  <c r="T75" i="7"/>
  <c r="T78" i="7"/>
  <c r="T81" i="7"/>
  <c r="T84" i="7"/>
  <c r="T88" i="7"/>
  <c r="J11" i="5"/>
  <c r="J40" i="4"/>
  <c r="Q35" i="7" l="1"/>
  <c r="F35" i="8"/>
  <c r="T35" i="7"/>
  <c r="P35" i="7"/>
  <c r="E35" i="8"/>
  <c r="P35" i="8" s="1"/>
  <c r="I35" i="5"/>
  <c r="I35" i="6" s="1"/>
  <c r="E35" i="6"/>
  <c r="O43" i="6"/>
  <c r="O41" i="6"/>
  <c r="O20" i="6"/>
  <c r="O27" i="6"/>
  <c r="O39" i="6"/>
  <c r="O35" i="6"/>
  <c r="O32" i="6"/>
  <c r="O30" i="6"/>
  <c r="O25" i="6"/>
  <c r="O46" i="6"/>
  <c r="O45" i="6"/>
  <c r="N19" i="7"/>
  <c r="B7" i="10"/>
  <c r="C140" i="7"/>
  <c r="C140" i="8" s="1"/>
  <c r="C139" i="5"/>
  <c r="C140" i="6" s="1"/>
  <c r="B151" i="3"/>
  <c r="C151" i="3"/>
  <c r="A151" i="3"/>
  <c r="C3" i="8"/>
  <c r="C4" i="8"/>
  <c r="C2" i="8"/>
  <c r="C3" i="6"/>
  <c r="C4" i="6"/>
  <c r="C2" i="6"/>
  <c r="D125" i="5"/>
  <c r="D113" i="5"/>
  <c r="D49" i="5"/>
  <c r="D19" i="5"/>
  <c r="B5" i="10"/>
  <c r="B4" i="10"/>
  <c r="B3" i="10"/>
  <c r="O19" i="7"/>
  <c r="O130" i="7"/>
  <c r="O129" i="7"/>
  <c r="O128" i="7"/>
  <c r="O127" i="7"/>
  <c r="O126" i="7"/>
  <c r="O125" i="7"/>
  <c r="O113" i="7"/>
  <c r="O107" i="7"/>
  <c r="O106" i="7"/>
  <c r="O105" i="7"/>
  <c r="O104" i="7"/>
  <c r="O103" i="7"/>
  <c r="O102" i="7"/>
  <c r="O101" i="7"/>
  <c r="O73" i="7"/>
  <c r="O72" i="7"/>
  <c r="O71" i="7"/>
  <c r="O70" i="7"/>
  <c r="O69" i="7"/>
  <c r="O68" i="7"/>
  <c r="O67" i="7"/>
  <c r="O66" i="7"/>
  <c r="O65" i="7"/>
  <c r="O64" i="7"/>
  <c r="O63" i="7"/>
  <c r="O62" i="7"/>
  <c r="O61" i="7"/>
  <c r="O60" i="7"/>
  <c r="O59" i="7"/>
  <c r="O58" i="7"/>
  <c r="O57" i="7"/>
  <c r="O56" i="7"/>
  <c r="O55" i="7"/>
  <c r="O54" i="7"/>
  <c r="O53" i="7"/>
  <c r="O52" i="7"/>
  <c r="O51" i="7"/>
  <c r="O50" i="7"/>
  <c r="O49" i="7"/>
  <c r="N130" i="7"/>
  <c r="N129" i="7"/>
  <c r="N128" i="7"/>
  <c r="N127" i="7"/>
  <c r="N126" i="7"/>
  <c r="N125" i="7"/>
  <c r="N113" i="7"/>
  <c r="N107" i="7"/>
  <c r="N106" i="7"/>
  <c r="N105" i="7"/>
  <c r="N104" i="7"/>
  <c r="N103" i="7"/>
  <c r="N102" i="7"/>
  <c r="N101" i="7"/>
  <c r="N73" i="7"/>
  <c r="N72" i="7"/>
  <c r="N71" i="7"/>
  <c r="N70" i="7"/>
  <c r="N69" i="7"/>
  <c r="N68" i="7"/>
  <c r="N67" i="7"/>
  <c r="N66" i="7"/>
  <c r="N65" i="7"/>
  <c r="N64" i="7"/>
  <c r="N63" i="7"/>
  <c r="N62" i="7"/>
  <c r="N61" i="7"/>
  <c r="N60" i="7"/>
  <c r="N59" i="7"/>
  <c r="N58" i="7"/>
  <c r="N57" i="7"/>
  <c r="N56" i="7"/>
  <c r="N55" i="7"/>
  <c r="N54" i="7"/>
  <c r="N53" i="7"/>
  <c r="N52" i="7"/>
  <c r="N51" i="7"/>
  <c r="N50" i="7"/>
  <c r="N49" i="7"/>
  <c r="I53" i="3" l="1"/>
  <c r="H53" i="3"/>
  <c r="G53" i="3"/>
  <c r="F53" i="3"/>
  <c r="J53" i="3" s="1"/>
  <c r="I52" i="3"/>
  <c r="H52" i="3"/>
  <c r="G52" i="3"/>
  <c r="F52" i="3"/>
  <c r="J52" i="3" s="1"/>
  <c r="I51" i="3"/>
  <c r="H51" i="3"/>
  <c r="G51" i="3"/>
  <c r="F51" i="3"/>
  <c r="J51" i="3" s="1"/>
  <c r="I50" i="3"/>
  <c r="H50" i="3"/>
  <c r="G50" i="3"/>
  <c r="F50" i="3"/>
  <c r="J50" i="3" s="1"/>
  <c r="I49" i="3"/>
  <c r="H49" i="3"/>
  <c r="G49" i="3"/>
  <c r="F49" i="3"/>
  <c r="J49" i="3" s="1"/>
  <c r="I48" i="3"/>
  <c r="H48" i="3"/>
  <c r="G48" i="3"/>
  <c r="F48" i="3"/>
  <c r="J48" i="3" s="1"/>
  <c r="I47" i="3"/>
  <c r="H47" i="3"/>
  <c r="G47" i="3"/>
  <c r="F47" i="3"/>
  <c r="J47" i="3" s="1"/>
  <c r="I46" i="3"/>
  <c r="H46" i="3"/>
  <c r="G46" i="3"/>
  <c r="F46" i="3"/>
  <c r="J46" i="3" s="1"/>
  <c r="I45" i="3"/>
  <c r="H45" i="3"/>
  <c r="G45" i="3"/>
  <c r="F45" i="3"/>
  <c r="J45" i="3" s="1"/>
  <c r="I44" i="3"/>
  <c r="H44" i="3"/>
  <c r="G44" i="3"/>
  <c r="F44" i="3"/>
  <c r="J44" i="3" s="1"/>
  <c r="I43" i="3"/>
  <c r="H43" i="3"/>
  <c r="G43" i="3"/>
  <c r="F43" i="3"/>
  <c r="J43" i="3" s="1"/>
  <c r="I42" i="3"/>
  <c r="H42" i="3"/>
  <c r="G42" i="3"/>
  <c r="F42" i="3"/>
  <c r="J42" i="3" s="1"/>
  <c r="I41" i="3"/>
  <c r="H41" i="3"/>
  <c r="G41" i="3"/>
  <c r="F41" i="3"/>
  <c r="J41" i="3" s="1"/>
  <c r="I40" i="3"/>
  <c r="H40" i="3"/>
  <c r="G40" i="3"/>
  <c r="F40" i="3"/>
  <c r="J40" i="3" s="1"/>
  <c r="I39" i="3"/>
  <c r="H39" i="3"/>
  <c r="G39" i="3"/>
  <c r="F39" i="3"/>
  <c r="J39" i="3" s="1"/>
  <c r="I38" i="3"/>
  <c r="H38" i="3"/>
  <c r="G38" i="3"/>
  <c r="F38" i="3"/>
  <c r="J38" i="3" s="1"/>
  <c r="I37" i="3"/>
  <c r="H37" i="3"/>
  <c r="G37" i="3"/>
  <c r="F37" i="3"/>
  <c r="J37" i="3" s="1"/>
  <c r="I36" i="3"/>
  <c r="H36" i="3"/>
  <c r="G36" i="3"/>
  <c r="F36" i="3"/>
  <c r="J36" i="3" s="1"/>
  <c r="I35" i="3"/>
  <c r="H35" i="3"/>
  <c r="G35" i="3"/>
  <c r="F35" i="3"/>
  <c r="J35" i="3" s="1"/>
  <c r="I34" i="3"/>
  <c r="H34" i="3"/>
  <c r="G34" i="3"/>
  <c r="F34" i="3"/>
  <c r="J34" i="3" s="1"/>
  <c r="I33" i="3"/>
  <c r="H33" i="3"/>
  <c r="G33" i="3"/>
  <c r="F33" i="3"/>
  <c r="J33" i="3" s="1"/>
  <c r="F9" i="3"/>
  <c r="K6" i="3"/>
  <c r="J6" i="3"/>
  <c r="H6" i="3"/>
  <c r="G6" i="3"/>
  <c r="F8" i="3"/>
  <c r="F6" i="3"/>
  <c r="I32" i="3"/>
  <c r="D11" i="3"/>
  <c r="F10" i="3"/>
  <c r="E7" i="3"/>
  <c r="E6" i="3"/>
  <c r="E18" i="3"/>
  <c r="D10" i="3"/>
  <c r="D18" i="3"/>
  <c r="I10" i="3"/>
  <c r="F7" i="3"/>
  <c r="D9" i="3"/>
  <c r="C18" i="3"/>
  <c r="I9" i="3"/>
  <c r="D8" i="3"/>
  <c r="I8" i="3"/>
  <c r="E10" i="3"/>
  <c r="D7" i="3"/>
  <c r="C12" i="3"/>
  <c r="I7" i="3"/>
  <c r="E9" i="3"/>
  <c r="D6" i="3"/>
  <c r="C20" i="3"/>
  <c r="I6" i="3"/>
  <c r="E8" i="3"/>
  <c r="C8" i="3"/>
  <c r="I11" i="3"/>
  <c r="F11" i="3"/>
  <c r="E11" i="3"/>
  <c r="C6" i="3"/>
  <c r="I56" i="3"/>
  <c r="I31" i="3"/>
  <c r="I30" i="3"/>
  <c r="H139" i="3"/>
  <c r="G138" i="3"/>
  <c r="F137" i="3"/>
  <c r="F115" i="3"/>
  <c r="G114" i="3"/>
  <c r="G113" i="3"/>
  <c r="G112" i="3"/>
  <c r="G108" i="3"/>
  <c r="G107" i="3"/>
  <c r="G106" i="3"/>
  <c r="G105" i="3"/>
  <c r="G104" i="3"/>
  <c r="G103" i="3"/>
  <c r="H102" i="3"/>
  <c r="I101" i="3"/>
  <c r="I100" i="3"/>
  <c r="I99" i="3"/>
  <c r="I98" i="3"/>
  <c r="I97" i="3"/>
  <c r="I96" i="3"/>
  <c r="I95" i="3"/>
  <c r="F78" i="3"/>
  <c r="G77" i="3"/>
  <c r="G76" i="3"/>
  <c r="G75" i="3"/>
  <c r="G74" i="3"/>
  <c r="G73" i="3"/>
  <c r="G72" i="3"/>
  <c r="G71" i="3"/>
  <c r="H70" i="3"/>
  <c r="I69" i="3"/>
  <c r="I68" i="3"/>
  <c r="I67" i="3"/>
  <c r="I66" i="3"/>
  <c r="I65" i="3"/>
  <c r="I64" i="3"/>
  <c r="I63" i="3"/>
  <c r="G120" i="3"/>
  <c r="I114" i="3"/>
  <c r="I107" i="3"/>
  <c r="I103" i="3"/>
  <c r="F86" i="3"/>
  <c r="G85" i="3"/>
  <c r="G80" i="3"/>
  <c r="H78" i="3"/>
  <c r="I73" i="3"/>
  <c r="G137" i="3"/>
  <c r="F116" i="3"/>
  <c r="H106" i="3"/>
  <c r="F80" i="3"/>
  <c r="H73" i="3"/>
  <c r="H140" i="3"/>
  <c r="G139" i="3"/>
  <c r="F138" i="3"/>
  <c r="F114" i="3"/>
  <c r="F113" i="3"/>
  <c r="F112" i="3"/>
  <c r="F108" i="3"/>
  <c r="F107" i="3"/>
  <c r="F106" i="3"/>
  <c r="F105" i="3"/>
  <c r="F104" i="3"/>
  <c r="F103" i="3"/>
  <c r="G102" i="3"/>
  <c r="H101" i="3"/>
  <c r="H100" i="3"/>
  <c r="H99" i="3"/>
  <c r="H98" i="3"/>
  <c r="H97" i="3"/>
  <c r="H96" i="3"/>
  <c r="H95" i="3"/>
  <c r="I94" i="3"/>
  <c r="F77" i="3"/>
  <c r="F76" i="3"/>
  <c r="F75" i="3"/>
  <c r="F74" i="3"/>
  <c r="F73" i="3"/>
  <c r="F72" i="3"/>
  <c r="F71" i="3"/>
  <c r="G70" i="3"/>
  <c r="H69" i="3"/>
  <c r="H68" i="3"/>
  <c r="H67" i="3"/>
  <c r="H66" i="3"/>
  <c r="H65" i="3"/>
  <c r="H64" i="3"/>
  <c r="H63" i="3"/>
  <c r="I62" i="3"/>
  <c r="I112" i="3"/>
  <c r="G82" i="3"/>
  <c r="I76" i="3"/>
  <c r="H138" i="3"/>
  <c r="F118" i="3"/>
  <c r="H113" i="3"/>
  <c r="H105" i="3"/>
  <c r="F83" i="3"/>
  <c r="H76" i="3"/>
  <c r="G55" i="3"/>
  <c r="H141" i="3"/>
  <c r="G140" i="3"/>
  <c r="F139" i="3"/>
  <c r="F102" i="3"/>
  <c r="J102" i="3" s="1"/>
  <c r="G101" i="3"/>
  <c r="G100" i="3"/>
  <c r="G99" i="3"/>
  <c r="G98" i="3"/>
  <c r="G97" i="3"/>
  <c r="G96" i="3"/>
  <c r="G95" i="3"/>
  <c r="H94" i="3"/>
  <c r="I93" i="3"/>
  <c r="I92" i="3"/>
  <c r="I91" i="3"/>
  <c r="I90" i="3"/>
  <c r="I89" i="3"/>
  <c r="I88" i="3"/>
  <c r="I87" i="3"/>
  <c r="F70" i="3"/>
  <c r="J70" i="3" s="1"/>
  <c r="G69" i="3"/>
  <c r="G68" i="3"/>
  <c r="G67" i="3"/>
  <c r="G66" i="3"/>
  <c r="G65" i="3"/>
  <c r="G64" i="3"/>
  <c r="G63" i="3"/>
  <c r="H62" i="3"/>
  <c r="I61" i="3"/>
  <c r="I60" i="3"/>
  <c r="H56" i="3"/>
  <c r="H54" i="3"/>
  <c r="H32" i="3"/>
  <c r="H31" i="3"/>
  <c r="F144" i="3"/>
  <c r="F119" i="3"/>
  <c r="H112" i="3"/>
  <c r="H104" i="3"/>
  <c r="F84" i="3"/>
  <c r="F79" i="3"/>
  <c r="H75" i="3"/>
  <c r="H71" i="3"/>
  <c r="H142" i="3"/>
  <c r="G141" i="3"/>
  <c r="F140" i="3"/>
  <c r="F101" i="3"/>
  <c r="F100" i="3"/>
  <c r="F99" i="3"/>
  <c r="J99" i="3" s="1"/>
  <c r="F98" i="3"/>
  <c r="F97" i="3"/>
  <c r="F96" i="3"/>
  <c r="F95" i="3"/>
  <c r="G94" i="3"/>
  <c r="H93" i="3"/>
  <c r="H92" i="3"/>
  <c r="H91" i="3"/>
  <c r="H90" i="3"/>
  <c r="H89" i="3"/>
  <c r="H88" i="3"/>
  <c r="H87" i="3"/>
  <c r="I86" i="3"/>
  <c r="F69" i="3"/>
  <c r="F68" i="3"/>
  <c r="F67" i="3"/>
  <c r="J67" i="3" s="1"/>
  <c r="F66" i="3"/>
  <c r="F65" i="3"/>
  <c r="F64" i="3"/>
  <c r="F63" i="3"/>
  <c r="G62" i="3"/>
  <c r="H61" i="3"/>
  <c r="H60" i="3"/>
  <c r="G56" i="3"/>
  <c r="G54" i="3"/>
  <c r="G32" i="3"/>
  <c r="H30" i="3"/>
  <c r="F143" i="3"/>
  <c r="I104" i="3"/>
  <c r="G83" i="3"/>
  <c r="I77" i="3"/>
  <c r="I72" i="3"/>
  <c r="F120" i="3"/>
  <c r="G115" i="3"/>
  <c r="H107" i="3"/>
  <c r="H103" i="3"/>
  <c r="F81" i="3"/>
  <c r="H77" i="3"/>
  <c r="I70" i="3"/>
  <c r="G31" i="3"/>
  <c r="H143" i="3"/>
  <c r="G142" i="3"/>
  <c r="F141" i="3"/>
  <c r="I120" i="3"/>
  <c r="I119" i="3"/>
  <c r="I118" i="3"/>
  <c r="I117" i="3"/>
  <c r="I116" i="3"/>
  <c r="F94" i="3"/>
  <c r="G93" i="3"/>
  <c r="G92" i="3"/>
  <c r="G91" i="3"/>
  <c r="G90" i="3"/>
  <c r="G89" i="3"/>
  <c r="G88" i="3"/>
  <c r="G87" i="3"/>
  <c r="H86" i="3"/>
  <c r="I85" i="3"/>
  <c r="I84" i="3"/>
  <c r="I83" i="3"/>
  <c r="I82" i="3"/>
  <c r="I81" i="3"/>
  <c r="I80" i="3"/>
  <c r="I79" i="3"/>
  <c r="F62" i="3"/>
  <c r="G61" i="3"/>
  <c r="G60" i="3"/>
  <c r="G30" i="3"/>
  <c r="G118" i="3"/>
  <c r="H115" i="3"/>
  <c r="I108" i="3"/>
  <c r="I105" i="3"/>
  <c r="G81" i="3"/>
  <c r="I75" i="3"/>
  <c r="I71" i="3"/>
  <c r="H55" i="3"/>
  <c r="F136" i="3"/>
  <c r="F117" i="3"/>
  <c r="H108" i="3"/>
  <c r="I102" i="3"/>
  <c r="F85" i="3"/>
  <c r="G78" i="3"/>
  <c r="H72" i="3"/>
  <c r="H144" i="3"/>
  <c r="G143" i="3"/>
  <c r="F142" i="3"/>
  <c r="H136" i="3"/>
  <c r="H120" i="3"/>
  <c r="H119" i="3"/>
  <c r="H118" i="3"/>
  <c r="H117" i="3"/>
  <c r="H116" i="3"/>
  <c r="I115" i="3"/>
  <c r="F93" i="3"/>
  <c r="F92" i="3"/>
  <c r="F91" i="3"/>
  <c r="F90" i="3"/>
  <c r="F89" i="3"/>
  <c r="F88" i="3"/>
  <c r="F87" i="3"/>
  <c r="G86" i="3"/>
  <c r="H85" i="3"/>
  <c r="H84" i="3"/>
  <c r="H83" i="3"/>
  <c r="H82" i="3"/>
  <c r="H81" i="3"/>
  <c r="H80" i="3"/>
  <c r="H79" i="3"/>
  <c r="I78" i="3"/>
  <c r="F61" i="3"/>
  <c r="F60" i="3"/>
  <c r="G144" i="3"/>
  <c r="H137" i="3"/>
  <c r="G136" i="3"/>
  <c r="G119" i="3"/>
  <c r="G117" i="3"/>
  <c r="G116" i="3"/>
  <c r="I113" i="3"/>
  <c r="I106" i="3"/>
  <c r="G84" i="3"/>
  <c r="G79" i="3"/>
  <c r="I74" i="3"/>
  <c r="H114" i="3"/>
  <c r="F82" i="3"/>
  <c r="H74" i="3"/>
  <c r="I141" i="3"/>
  <c r="F56" i="3"/>
  <c r="J56" i="3" s="1"/>
  <c r="F55" i="3"/>
  <c r="I142" i="3"/>
  <c r="I137" i="3"/>
  <c r="I143" i="3"/>
  <c r="I138" i="3"/>
  <c r="I144" i="3"/>
  <c r="I136" i="3"/>
  <c r="I140" i="3"/>
  <c r="F54" i="3"/>
  <c r="F30" i="3"/>
  <c r="F31" i="3"/>
  <c r="F32" i="3"/>
  <c r="I139" i="3"/>
  <c r="I55" i="3"/>
  <c r="I54" i="3"/>
  <c r="F134" i="8"/>
  <c r="F117" i="8"/>
  <c r="F115" i="8"/>
  <c r="I120" i="8"/>
  <c r="F132" i="8"/>
  <c r="F116" i="8"/>
  <c r="G122" i="8"/>
  <c r="G121" i="8"/>
  <c r="F120" i="8"/>
  <c r="I134" i="8"/>
  <c r="I121" i="8"/>
  <c r="I131" i="8"/>
  <c r="F118" i="8"/>
  <c r="H134" i="8"/>
  <c r="I110" i="8"/>
  <c r="H120" i="8"/>
  <c r="G120" i="8"/>
  <c r="G134" i="8"/>
  <c r="I108" i="8"/>
  <c r="I109" i="8"/>
  <c r="G118" i="8"/>
  <c r="H121" i="8"/>
  <c r="F119" i="8"/>
  <c r="G108" i="8"/>
  <c r="G119" i="8"/>
  <c r="H122" i="8"/>
  <c r="H119" i="8"/>
  <c r="H133" i="8"/>
  <c r="G133" i="8"/>
  <c r="H117" i="8"/>
  <c r="G114" i="8"/>
  <c r="I133" i="8"/>
  <c r="H108" i="8"/>
  <c r="G132" i="8"/>
  <c r="F114" i="8"/>
  <c r="F108" i="8"/>
  <c r="H115" i="8"/>
  <c r="H131" i="8"/>
  <c r="H118" i="8"/>
  <c r="H132" i="8"/>
  <c r="G109" i="8"/>
  <c r="F109" i="8"/>
  <c r="I119" i="8"/>
  <c r="I132" i="8"/>
  <c r="H110" i="8"/>
  <c r="G116" i="8"/>
  <c r="F110" i="8"/>
  <c r="G117" i="8"/>
  <c r="F121" i="8"/>
  <c r="H109" i="8"/>
  <c r="H116" i="8"/>
  <c r="G110" i="8"/>
  <c r="G115" i="8"/>
  <c r="F122" i="8"/>
  <c r="G131" i="8"/>
  <c r="F133" i="8"/>
  <c r="H114" i="8"/>
  <c r="F131" i="8"/>
  <c r="H98" i="8"/>
  <c r="F97" i="8"/>
  <c r="H95" i="8"/>
  <c r="F94" i="8"/>
  <c r="H92" i="8"/>
  <c r="F91" i="8"/>
  <c r="F88" i="8"/>
  <c r="H85" i="8"/>
  <c r="H82" i="8"/>
  <c r="F81" i="8"/>
  <c r="H79" i="8"/>
  <c r="F78" i="8"/>
  <c r="H76" i="8"/>
  <c r="F75" i="8"/>
  <c r="G96" i="8"/>
  <c r="I93" i="8"/>
  <c r="I90" i="8"/>
  <c r="G89" i="8"/>
  <c r="G86" i="8"/>
  <c r="I84" i="8"/>
  <c r="G98" i="8"/>
  <c r="I96" i="8"/>
  <c r="G95" i="8"/>
  <c r="G92" i="8"/>
  <c r="I89" i="8"/>
  <c r="I86" i="8"/>
  <c r="G85" i="8"/>
  <c r="I83" i="8"/>
  <c r="G82" i="8"/>
  <c r="I80" i="8"/>
  <c r="G79" i="8"/>
  <c r="G76" i="8"/>
  <c r="I87" i="8"/>
  <c r="G83" i="8"/>
  <c r="I74" i="8"/>
  <c r="F98" i="8"/>
  <c r="H96" i="8"/>
  <c r="F95" i="8"/>
  <c r="F92" i="8"/>
  <c r="H89" i="8"/>
  <c r="H86" i="8"/>
  <c r="F85" i="8"/>
  <c r="H83" i="8"/>
  <c r="F82" i="8"/>
  <c r="H80" i="8"/>
  <c r="F79" i="8"/>
  <c r="F76" i="8"/>
  <c r="G80" i="8"/>
  <c r="I77" i="8"/>
  <c r="I97" i="8"/>
  <c r="I94" i="8"/>
  <c r="G93" i="8"/>
  <c r="I91" i="8"/>
  <c r="G90" i="8"/>
  <c r="I88" i="8"/>
  <c r="G87" i="8"/>
  <c r="G84" i="8"/>
  <c r="I81" i="8"/>
  <c r="I78" i="8"/>
  <c r="G77" i="8"/>
  <c r="I75" i="8"/>
  <c r="G74" i="8"/>
  <c r="I98" i="8"/>
  <c r="G88" i="8"/>
  <c r="I82" i="8"/>
  <c r="I76" i="8"/>
  <c r="G75" i="8"/>
  <c r="H97" i="8"/>
  <c r="H94" i="8"/>
  <c r="F93" i="8"/>
  <c r="H91" i="8"/>
  <c r="F90" i="8"/>
  <c r="H88" i="8"/>
  <c r="F87" i="8"/>
  <c r="F84" i="8"/>
  <c r="H81" i="8"/>
  <c r="H78" i="8"/>
  <c r="F77" i="8"/>
  <c r="H75" i="8"/>
  <c r="F74" i="8"/>
  <c r="G97" i="8"/>
  <c r="I95" i="8"/>
  <c r="G94" i="8"/>
  <c r="I92" i="8"/>
  <c r="G91" i="8"/>
  <c r="I85" i="8"/>
  <c r="G81" i="8"/>
  <c r="I79" i="8"/>
  <c r="G78" i="8"/>
  <c r="H90" i="8"/>
  <c r="H87" i="8"/>
  <c r="H84" i="8"/>
  <c r="H93" i="8"/>
  <c r="H77" i="8"/>
  <c r="F96" i="8"/>
  <c r="H74" i="8"/>
  <c r="F80" i="8"/>
  <c r="F89" i="8"/>
  <c r="F86" i="8"/>
  <c r="F83" i="8"/>
  <c r="G98" i="6"/>
  <c r="I95" i="6"/>
  <c r="G94" i="6"/>
  <c r="I91" i="6"/>
  <c r="G90" i="6"/>
  <c r="H96" i="6"/>
  <c r="F95" i="6"/>
  <c r="F91" i="6"/>
  <c r="G96" i="6"/>
  <c r="I89" i="6"/>
  <c r="F96" i="6"/>
  <c r="F93" i="6"/>
  <c r="H90" i="6"/>
  <c r="F89" i="6"/>
  <c r="F98" i="6"/>
  <c r="H95" i="6"/>
  <c r="F94" i="6"/>
  <c r="H91" i="6"/>
  <c r="F90" i="6"/>
  <c r="I97" i="6"/>
  <c r="G92" i="6"/>
  <c r="H97" i="6"/>
  <c r="H93" i="6"/>
  <c r="G97" i="6"/>
  <c r="F97" i="6"/>
  <c r="I96" i="6"/>
  <c r="G95" i="6"/>
  <c r="I92" i="6"/>
  <c r="G91" i="6"/>
  <c r="H92" i="6"/>
  <c r="I93" i="6"/>
  <c r="F92" i="6"/>
  <c r="H89" i="6"/>
  <c r="I98" i="6"/>
  <c r="I94" i="6"/>
  <c r="G93" i="6"/>
  <c r="I90" i="6"/>
  <c r="G89" i="6"/>
  <c r="H98" i="6"/>
  <c r="H94" i="6"/>
  <c r="H116" i="6"/>
  <c r="F122" i="6"/>
  <c r="F121" i="6"/>
  <c r="H122" i="6"/>
  <c r="G115" i="6"/>
  <c r="F118" i="6"/>
  <c r="H120" i="6"/>
  <c r="H114" i="6"/>
  <c r="G116" i="6"/>
  <c r="G118" i="6"/>
  <c r="H119" i="6"/>
  <c r="G120" i="6"/>
  <c r="F114" i="6"/>
  <c r="H117" i="6"/>
  <c r="F119" i="6"/>
  <c r="H115" i="6"/>
  <c r="I116" i="6"/>
  <c r="I120" i="6"/>
  <c r="F115" i="6"/>
  <c r="G117" i="6"/>
  <c r="F120" i="6"/>
  <c r="I117" i="6"/>
  <c r="G114" i="6"/>
  <c r="G122" i="6"/>
  <c r="I118" i="6"/>
  <c r="G121" i="6"/>
  <c r="F117" i="6"/>
  <c r="G119" i="6"/>
  <c r="F116" i="6"/>
  <c r="I115" i="6"/>
  <c r="I122" i="6"/>
  <c r="H121" i="6"/>
  <c r="H118" i="6"/>
  <c r="I114" i="6"/>
  <c r="I119" i="6"/>
  <c r="I121" i="6"/>
  <c r="G134" i="6"/>
  <c r="F134" i="6"/>
  <c r="I134" i="6"/>
  <c r="H134" i="6"/>
  <c r="G133" i="6"/>
  <c r="I131" i="6"/>
  <c r="F131" i="6"/>
  <c r="F133" i="6"/>
  <c r="H131" i="6"/>
  <c r="H132" i="6"/>
  <c r="G131" i="6"/>
  <c r="I132" i="6"/>
  <c r="H133" i="6"/>
  <c r="G132" i="6"/>
  <c r="I133" i="6"/>
  <c r="F132" i="6"/>
  <c r="G110" i="6"/>
  <c r="I108" i="6"/>
  <c r="F108" i="6"/>
  <c r="H110" i="6"/>
  <c r="F110" i="6"/>
  <c r="H108" i="6"/>
  <c r="H109" i="6"/>
  <c r="G108" i="6"/>
  <c r="I109" i="6"/>
  <c r="G109" i="6"/>
  <c r="I110" i="6"/>
  <c r="F109" i="6"/>
  <c r="H87" i="6"/>
  <c r="G84" i="6"/>
  <c r="I82" i="6"/>
  <c r="F81" i="6"/>
  <c r="H79" i="6"/>
  <c r="F88" i="6"/>
  <c r="G75" i="6"/>
  <c r="I84" i="6"/>
  <c r="G87" i="6"/>
  <c r="I85" i="6"/>
  <c r="F84" i="6"/>
  <c r="H82" i="6"/>
  <c r="G79" i="6"/>
  <c r="I77" i="6"/>
  <c r="F76" i="6"/>
  <c r="H74" i="6"/>
  <c r="G85" i="6"/>
  <c r="I75" i="6"/>
  <c r="F74" i="6"/>
  <c r="G88" i="6"/>
  <c r="I86" i="6"/>
  <c r="G80" i="6"/>
  <c r="G86" i="6"/>
  <c r="F75" i="6"/>
  <c r="I88" i="6"/>
  <c r="F87" i="6"/>
  <c r="H85" i="6"/>
  <c r="G82" i="6"/>
  <c r="I80" i="6"/>
  <c r="F79" i="6"/>
  <c r="H77" i="6"/>
  <c r="G74" i="6"/>
  <c r="H88" i="6"/>
  <c r="I83" i="6"/>
  <c r="F82" i="6"/>
  <c r="H80" i="6"/>
  <c r="G77" i="6"/>
  <c r="I78" i="6"/>
  <c r="H86" i="6"/>
  <c r="G83" i="6"/>
  <c r="F80" i="6"/>
  <c r="F83" i="6"/>
  <c r="G78" i="6"/>
  <c r="I76" i="6"/>
  <c r="I81" i="6"/>
  <c r="H81" i="6"/>
  <c r="I87" i="6"/>
  <c r="F86" i="6"/>
  <c r="H84" i="6"/>
  <c r="G81" i="6"/>
  <c r="I79" i="6"/>
  <c r="F78" i="6"/>
  <c r="H76" i="6"/>
  <c r="G76" i="6"/>
  <c r="I74" i="6"/>
  <c r="F85" i="6"/>
  <c r="H83" i="6"/>
  <c r="F77" i="6"/>
  <c r="H75" i="6"/>
  <c r="H78" i="6"/>
  <c r="F125" i="3"/>
  <c r="H126" i="3"/>
  <c r="F129" i="3"/>
  <c r="H130" i="3"/>
  <c r="G125" i="3"/>
  <c r="G129" i="3"/>
  <c r="I130" i="3"/>
  <c r="F124" i="3"/>
  <c r="H125" i="3"/>
  <c r="F128" i="3"/>
  <c r="H129" i="3"/>
  <c r="F132" i="3"/>
  <c r="G124" i="3"/>
  <c r="G128" i="3"/>
  <c r="I129" i="3"/>
  <c r="G132" i="3"/>
  <c r="H124" i="3"/>
  <c r="F127" i="3"/>
  <c r="H128" i="3"/>
  <c r="F131" i="3"/>
  <c r="G127" i="3"/>
  <c r="G131" i="3"/>
  <c r="H127" i="3"/>
  <c r="F130" i="3"/>
  <c r="G130" i="3"/>
  <c r="H132" i="3"/>
  <c r="F126" i="3"/>
  <c r="H131" i="3"/>
  <c r="G126" i="3"/>
  <c r="I131" i="3"/>
  <c r="H135" i="3"/>
  <c r="G135" i="3"/>
  <c r="F135" i="3"/>
  <c r="H9" i="8"/>
  <c r="I9" i="8"/>
  <c r="I9" i="6"/>
  <c r="H9" i="6"/>
  <c r="N48" i="7"/>
  <c r="N136" i="7"/>
  <c r="N100" i="7"/>
  <c r="N124" i="7"/>
  <c r="N112" i="7"/>
  <c r="J68" i="3" l="1"/>
  <c r="J100" i="3"/>
  <c r="J116" i="3"/>
  <c r="J117" i="3"/>
  <c r="J88" i="3"/>
  <c r="J66" i="3"/>
  <c r="J98" i="3"/>
  <c r="J71" i="3"/>
  <c r="J112" i="3"/>
  <c r="J30" i="3"/>
  <c r="J103" i="3"/>
  <c r="J64" i="3"/>
  <c r="J96" i="3"/>
  <c r="J32" i="3"/>
  <c r="J141" i="3"/>
  <c r="J140" i="3"/>
  <c r="J55" i="3"/>
  <c r="J120" i="3"/>
  <c r="J79" i="3"/>
  <c r="J136" i="3"/>
  <c r="J137" i="3"/>
  <c r="J86" i="3"/>
  <c r="J69" i="3"/>
  <c r="J101" i="3"/>
  <c r="J77" i="3"/>
  <c r="J72" i="3"/>
  <c r="J104" i="3"/>
  <c r="J115" i="3"/>
  <c r="J31" i="3"/>
  <c r="J81" i="3"/>
  <c r="J139" i="3"/>
  <c r="J118" i="3"/>
  <c r="J63" i="3"/>
  <c r="J95" i="3"/>
  <c r="J114" i="3"/>
  <c r="J89" i="3"/>
  <c r="J143" i="3"/>
  <c r="J84" i="3"/>
  <c r="J138" i="3"/>
  <c r="J113" i="3"/>
  <c r="J90" i="3"/>
  <c r="J105" i="3"/>
  <c r="J54" i="3"/>
  <c r="J73" i="3"/>
  <c r="J91" i="3"/>
  <c r="J85" i="3"/>
  <c r="J87" i="3"/>
  <c r="J74" i="3"/>
  <c r="J106" i="3"/>
  <c r="J92" i="3"/>
  <c r="J62" i="3"/>
  <c r="J94" i="3"/>
  <c r="J119" i="3"/>
  <c r="J75" i="3"/>
  <c r="J107" i="3"/>
  <c r="J78" i="3"/>
  <c r="J60" i="3"/>
  <c r="J82" i="3"/>
  <c r="J61" i="3"/>
  <c r="J93" i="3"/>
  <c r="J142" i="3"/>
  <c r="J65" i="3"/>
  <c r="J97" i="3"/>
  <c r="J144" i="3"/>
  <c r="J83" i="3"/>
  <c r="J76" i="3"/>
  <c r="J108" i="3"/>
  <c r="J80" i="3"/>
  <c r="J130" i="3"/>
  <c r="J132" i="3"/>
  <c r="G146" i="3"/>
  <c r="J135" i="3"/>
  <c r="J131" i="3"/>
  <c r="J9" i="8"/>
  <c r="J9" i="6"/>
  <c r="N137" i="7"/>
  <c r="C10" i="7" l="1"/>
  <c r="C10" i="8" s="1"/>
  <c r="C11" i="7"/>
  <c r="C11" i="8" s="1"/>
  <c r="C12" i="7"/>
  <c r="C12" i="8" s="1"/>
  <c r="C13" i="7"/>
  <c r="C13" i="8" s="1"/>
  <c r="C9" i="7"/>
  <c r="C9" i="8" s="1"/>
  <c r="B9" i="7"/>
  <c r="B10" i="7"/>
  <c r="B11" i="7"/>
  <c r="B12" i="7"/>
  <c r="B13" i="7"/>
  <c r="E16" i="10" l="1"/>
  <c r="B130" i="6"/>
  <c r="B128" i="6"/>
  <c r="B127" i="6"/>
  <c r="B126" i="6"/>
  <c r="B125" i="5"/>
  <c r="B125" i="6" s="1"/>
  <c r="B113" i="5"/>
  <c r="B113" i="6" s="1"/>
  <c r="B107" i="6"/>
  <c r="B106" i="6"/>
  <c r="B105" i="6"/>
  <c r="B104" i="6"/>
  <c r="B103" i="6"/>
  <c r="B102" i="6"/>
  <c r="B101" i="6"/>
  <c r="B73" i="6"/>
  <c r="B72" i="6"/>
  <c r="B71" i="6"/>
  <c r="B70" i="6"/>
  <c r="B69" i="6"/>
  <c r="B68" i="6"/>
  <c r="B67" i="6"/>
  <c r="B66" i="6"/>
  <c r="B65" i="6"/>
  <c r="B64" i="6"/>
  <c r="B63" i="6"/>
  <c r="B62" i="6"/>
  <c r="B61" i="6"/>
  <c r="B60" i="6"/>
  <c r="B59" i="6"/>
  <c r="B58" i="6"/>
  <c r="B57" i="6"/>
  <c r="B56" i="6"/>
  <c r="B55" i="6"/>
  <c r="B53" i="6"/>
  <c r="B52" i="6"/>
  <c r="B51" i="6"/>
  <c r="B50" i="6"/>
  <c r="B49" i="5"/>
  <c r="B49" i="6" s="1"/>
  <c r="B13" i="5"/>
  <c r="B13" i="6" s="1"/>
  <c r="B19" i="5"/>
  <c r="B23" i="3"/>
  <c r="B13" i="8" s="1"/>
  <c r="B19" i="3"/>
  <c r="B9" i="8" s="1"/>
  <c r="B20" i="3"/>
  <c r="B10" i="8" s="1"/>
  <c r="B21" i="3"/>
  <c r="B11" i="8" s="1"/>
  <c r="B22" i="3"/>
  <c r="B12" i="8" s="1"/>
  <c r="B18" i="3"/>
  <c r="E19" i="7"/>
  <c r="P19" i="7" s="1"/>
  <c r="H130" i="7"/>
  <c r="G130" i="7"/>
  <c r="F130" i="7"/>
  <c r="E130" i="7"/>
  <c r="D130" i="7"/>
  <c r="D130" i="8" s="1"/>
  <c r="B130" i="7"/>
  <c r="B130" i="8" s="1"/>
  <c r="H129" i="7"/>
  <c r="G129" i="7"/>
  <c r="F129" i="7"/>
  <c r="E129" i="7"/>
  <c r="D129" i="7"/>
  <c r="D129" i="8" s="1"/>
  <c r="B129" i="7"/>
  <c r="B129" i="8" s="1"/>
  <c r="H128" i="7"/>
  <c r="G128" i="7"/>
  <c r="F128" i="7"/>
  <c r="E128" i="7"/>
  <c r="D128" i="7"/>
  <c r="D128" i="8" s="1"/>
  <c r="B128" i="7"/>
  <c r="B128" i="8" s="1"/>
  <c r="H127" i="7"/>
  <c r="G127" i="7"/>
  <c r="F127" i="7"/>
  <c r="E127" i="7"/>
  <c r="D127" i="7"/>
  <c r="D127" i="8" s="1"/>
  <c r="B127" i="7"/>
  <c r="B127" i="8" s="1"/>
  <c r="H126" i="7"/>
  <c r="G126" i="7"/>
  <c r="F126" i="7"/>
  <c r="E126" i="7"/>
  <c r="D126" i="7"/>
  <c r="D126" i="8" s="1"/>
  <c r="B126" i="7"/>
  <c r="B126" i="8" s="1"/>
  <c r="H125" i="7"/>
  <c r="S125" i="7" s="1"/>
  <c r="G125" i="7"/>
  <c r="R125" i="7" s="1"/>
  <c r="F125" i="7"/>
  <c r="Q125" i="7" s="1"/>
  <c r="E125" i="7"/>
  <c r="P125" i="7" s="1"/>
  <c r="D125" i="7"/>
  <c r="B125" i="7"/>
  <c r="B125" i="8" s="1"/>
  <c r="H113" i="7"/>
  <c r="G113" i="7"/>
  <c r="R113" i="7" s="1"/>
  <c r="F113" i="7"/>
  <c r="Q113" i="7" s="1"/>
  <c r="E113" i="7"/>
  <c r="P113" i="7" s="1"/>
  <c r="D113" i="7"/>
  <c r="B113" i="7"/>
  <c r="B113" i="8" s="1"/>
  <c r="H107" i="7"/>
  <c r="G107" i="7"/>
  <c r="F107" i="7"/>
  <c r="E107" i="7"/>
  <c r="D107" i="7"/>
  <c r="D107" i="8" s="1"/>
  <c r="B107" i="7"/>
  <c r="B107" i="8" s="1"/>
  <c r="H106" i="7"/>
  <c r="G106" i="7"/>
  <c r="F106" i="7"/>
  <c r="E106" i="7"/>
  <c r="D106" i="7"/>
  <c r="D106" i="8" s="1"/>
  <c r="B106" i="7"/>
  <c r="B106" i="8" s="1"/>
  <c r="H105" i="7"/>
  <c r="G105" i="7"/>
  <c r="F105" i="7"/>
  <c r="E105" i="7"/>
  <c r="D105" i="7"/>
  <c r="D105" i="8" s="1"/>
  <c r="B105" i="7"/>
  <c r="B105" i="8" s="1"/>
  <c r="H104" i="7"/>
  <c r="G104" i="7"/>
  <c r="F104" i="7"/>
  <c r="E104" i="7"/>
  <c r="D104" i="7"/>
  <c r="D104" i="8" s="1"/>
  <c r="B104" i="7"/>
  <c r="B104" i="8" s="1"/>
  <c r="H103" i="7"/>
  <c r="G103" i="7"/>
  <c r="F103" i="7"/>
  <c r="E103" i="7"/>
  <c r="D103" i="7"/>
  <c r="D103" i="8" s="1"/>
  <c r="B103" i="7"/>
  <c r="B103" i="8" s="1"/>
  <c r="H102" i="7"/>
  <c r="G102" i="7"/>
  <c r="F102" i="7"/>
  <c r="E102" i="7"/>
  <c r="D102" i="7"/>
  <c r="D102" i="8" s="1"/>
  <c r="B102" i="7"/>
  <c r="B102" i="8" s="1"/>
  <c r="H101" i="7"/>
  <c r="G101" i="7"/>
  <c r="F101" i="7"/>
  <c r="E101" i="7"/>
  <c r="D101" i="7"/>
  <c r="D101" i="8" s="1"/>
  <c r="B101" i="7"/>
  <c r="B101" i="8" s="1"/>
  <c r="H73" i="7"/>
  <c r="G73" i="7"/>
  <c r="F73" i="7"/>
  <c r="E73" i="7"/>
  <c r="D73" i="7"/>
  <c r="B73" i="7"/>
  <c r="H72" i="7"/>
  <c r="G72" i="7"/>
  <c r="F72" i="7"/>
  <c r="E72" i="7"/>
  <c r="D72" i="7"/>
  <c r="B72" i="7"/>
  <c r="H71" i="7"/>
  <c r="G71" i="7"/>
  <c r="F71" i="7"/>
  <c r="E71" i="7"/>
  <c r="D71" i="7"/>
  <c r="B71" i="7"/>
  <c r="H70" i="7"/>
  <c r="G70" i="7"/>
  <c r="F70" i="7"/>
  <c r="E70" i="7"/>
  <c r="D70" i="7"/>
  <c r="D70" i="8" s="1"/>
  <c r="B70" i="7"/>
  <c r="B70" i="8" s="1"/>
  <c r="H69" i="7"/>
  <c r="G69" i="7"/>
  <c r="F69" i="7"/>
  <c r="E69" i="7"/>
  <c r="D69" i="7"/>
  <c r="D69" i="8" s="1"/>
  <c r="B69" i="7"/>
  <c r="B69" i="8" s="1"/>
  <c r="H68" i="7"/>
  <c r="H68" i="8" s="1"/>
  <c r="G68" i="7"/>
  <c r="G68" i="8" s="1"/>
  <c r="F68" i="7"/>
  <c r="F68" i="8" s="1"/>
  <c r="E68" i="7"/>
  <c r="E68" i="8" s="1"/>
  <c r="P68" i="8" s="1"/>
  <c r="D68" i="7"/>
  <c r="D68" i="8" s="1"/>
  <c r="B68" i="7"/>
  <c r="B68" i="8" s="1"/>
  <c r="H67" i="7"/>
  <c r="H67" i="8" s="1"/>
  <c r="G67" i="7"/>
  <c r="G67" i="8" s="1"/>
  <c r="F67" i="7"/>
  <c r="F67" i="8" s="1"/>
  <c r="E67" i="7"/>
  <c r="E67" i="8" s="1"/>
  <c r="P67" i="8" s="1"/>
  <c r="D67" i="7"/>
  <c r="D67" i="8" s="1"/>
  <c r="B67" i="7"/>
  <c r="B67" i="8" s="1"/>
  <c r="H66" i="7"/>
  <c r="H66" i="8" s="1"/>
  <c r="G66" i="7"/>
  <c r="G66" i="8" s="1"/>
  <c r="F66" i="7"/>
  <c r="F66" i="8" s="1"/>
  <c r="E66" i="7"/>
  <c r="E66" i="8" s="1"/>
  <c r="P66" i="8" s="1"/>
  <c r="D66" i="7"/>
  <c r="D66" i="8" s="1"/>
  <c r="B66" i="7"/>
  <c r="B66" i="8" s="1"/>
  <c r="H65" i="7"/>
  <c r="H65" i="8" s="1"/>
  <c r="G65" i="7"/>
  <c r="G65" i="8" s="1"/>
  <c r="F65" i="7"/>
  <c r="F65" i="8" s="1"/>
  <c r="E65" i="7"/>
  <c r="E65" i="8" s="1"/>
  <c r="P65" i="8" s="1"/>
  <c r="D65" i="7"/>
  <c r="D65" i="8" s="1"/>
  <c r="B65" i="7"/>
  <c r="B65" i="8" s="1"/>
  <c r="H64" i="7"/>
  <c r="H64" i="8" s="1"/>
  <c r="G64" i="7"/>
  <c r="G64" i="8" s="1"/>
  <c r="F64" i="7"/>
  <c r="F64" i="8" s="1"/>
  <c r="E64" i="7"/>
  <c r="E64" i="8" s="1"/>
  <c r="P64" i="8" s="1"/>
  <c r="D64" i="7"/>
  <c r="D64" i="8" s="1"/>
  <c r="B64" i="7"/>
  <c r="B64" i="8" s="1"/>
  <c r="H63" i="7"/>
  <c r="H63" i="8" s="1"/>
  <c r="G63" i="7"/>
  <c r="G63" i="8" s="1"/>
  <c r="F63" i="7"/>
  <c r="F63" i="8" s="1"/>
  <c r="E63" i="7"/>
  <c r="E63" i="8" s="1"/>
  <c r="P63" i="8" s="1"/>
  <c r="D63" i="7"/>
  <c r="D63" i="8" s="1"/>
  <c r="B63" i="7"/>
  <c r="B63" i="8" s="1"/>
  <c r="H62" i="7"/>
  <c r="H62" i="8" s="1"/>
  <c r="G62" i="7"/>
  <c r="G62" i="8" s="1"/>
  <c r="F62" i="7"/>
  <c r="F62" i="8" s="1"/>
  <c r="E62" i="7"/>
  <c r="E62" i="8" s="1"/>
  <c r="P62" i="8" s="1"/>
  <c r="D62" i="7"/>
  <c r="D62" i="8" s="1"/>
  <c r="B62" i="7"/>
  <c r="B62" i="8" s="1"/>
  <c r="H61" i="7"/>
  <c r="H61" i="8" s="1"/>
  <c r="G61" i="7"/>
  <c r="G61" i="8" s="1"/>
  <c r="F61" i="7"/>
  <c r="F61" i="8" s="1"/>
  <c r="E61" i="7"/>
  <c r="E61" i="8" s="1"/>
  <c r="P61" i="8" s="1"/>
  <c r="D61" i="7"/>
  <c r="D61" i="8" s="1"/>
  <c r="B61" i="7"/>
  <c r="B61" i="8" s="1"/>
  <c r="H60" i="7"/>
  <c r="H60" i="8" s="1"/>
  <c r="G60" i="7"/>
  <c r="G60" i="8" s="1"/>
  <c r="F60" i="7"/>
  <c r="F60" i="8" s="1"/>
  <c r="E60" i="7"/>
  <c r="E60" i="8" s="1"/>
  <c r="P60" i="8" s="1"/>
  <c r="D60" i="7"/>
  <c r="D60" i="8" s="1"/>
  <c r="B60" i="7"/>
  <c r="B60" i="8" s="1"/>
  <c r="H59" i="7"/>
  <c r="H59" i="8" s="1"/>
  <c r="G59" i="7"/>
  <c r="G59" i="8" s="1"/>
  <c r="F59" i="7"/>
  <c r="F59" i="8" s="1"/>
  <c r="E59" i="7"/>
  <c r="E59" i="8" s="1"/>
  <c r="P59" i="8" s="1"/>
  <c r="D59" i="7"/>
  <c r="D59" i="8" s="1"/>
  <c r="B59" i="7"/>
  <c r="B59" i="8" s="1"/>
  <c r="H58" i="7"/>
  <c r="H58" i="8" s="1"/>
  <c r="G58" i="7"/>
  <c r="G58" i="8" s="1"/>
  <c r="F58" i="7"/>
  <c r="F58" i="8" s="1"/>
  <c r="E58" i="7"/>
  <c r="E58" i="8" s="1"/>
  <c r="P58" i="8" s="1"/>
  <c r="D58" i="7"/>
  <c r="D58" i="8" s="1"/>
  <c r="B58" i="7"/>
  <c r="B58" i="8" s="1"/>
  <c r="H57" i="7"/>
  <c r="H57" i="8" s="1"/>
  <c r="G57" i="7"/>
  <c r="G57" i="8" s="1"/>
  <c r="F57" i="7"/>
  <c r="F57" i="8" s="1"/>
  <c r="E57" i="7"/>
  <c r="E57" i="8" s="1"/>
  <c r="P57" i="8" s="1"/>
  <c r="D57" i="7"/>
  <c r="D57" i="8" s="1"/>
  <c r="B57" i="7"/>
  <c r="B57" i="8" s="1"/>
  <c r="H56" i="7"/>
  <c r="H56" i="8" s="1"/>
  <c r="G56" i="7"/>
  <c r="G56" i="8" s="1"/>
  <c r="F56" i="7"/>
  <c r="F56" i="8" s="1"/>
  <c r="E56" i="7"/>
  <c r="E56" i="8" s="1"/>
  <c r="P56" i="8" s="1"/>
  <c r="D56" i="7"/>
  <c r="D56" i="8" s="1"/>
  <c r="B56" i="7"/>
  <c r="B56" i="8" s="1"/>
  <c r="H55" i="7"/>
  <c r="H55" i="8" s="1"/>
  <c r="G55" i="7"/>
  <c r="G55" i="8" s="1"/>
  <c r="F55" i="7"/>
  <c r="F55" i="8" s="1"/>
  <c r="E55" i="7"/>
  <c r="E55" i="8" s="1"/>
  <c r="P55" i="8" s="1"/>
  <c r="D55" i="7"/>
  <c r="D55" i="8" s="1"/>
  <c r="B55" i="7"/>
  <c r="B55" i="8" s="1"/>
  <c r="H54" i="7"/>
  <c r="H54" i="8" s="1"/>
  <c r="G54" i="7"/>
  <c r="G54" i="8" s="1"/>
  <c r="F54" i="7"/>
  <c r="F54" i="8" s="1"/>
  <c r="E54" i="7"/>
  <c r="E54" i="8" s="1"/>
  <c r="P54" i="8" s="1"/>
  <c r="D54" i="7"/>
  <c r="D54" i="8" s="1"/>
  <c r="B54" i="7"/>
  <c r="B54" i="8" s="1"/>
  <c r="H53" i="7"/>
  <c r="G53" i="7"/>
  <c r="F53" i="7"/>
  <c r="E53" i="7"/>
  <c r="D53" i="7"/>
  <c r="D53" i="8" s="1"/>
  <c r="B53" i="7"/>
  <c r="B53" i="8" s="1"/>
  <c r="H52" i="7"/>
  <c r="G52" i="7"/>
  <c r="F52" i="7"/>
  <c r="E52" i="7"/>
  <c r="D52" i="7"/>
  <c r="D52" i="8" s="1"/>
  <c r="B52" i="7"/>
  <c r="B52" i="8" s="1"/>
  <c r="H51" i="7"/>
  <c r="G51" i="7"/>
  <c r="F51" i="7"/>
  <c r="E51" i="7"/>
  <c r="D51" i="7"/>
  <c r="D51" i="8" s="1"/>
  <c r="B51" i="7"/>
  <c r="B51" i="8" s="1"/>
  <c r="H50" i="7"/>
  <c r="G50" i="7"/>
  <c r="F50" i="7"/>
  <c r="E50" i="7"/>
  <c r="D50" i="7"/>
  <c r="D50" i="8" s="1"/>
  <c r="B50" i="7"/>
  <c r="B50" i="8" s="1"/>
  <c r="H49" i="7"/>
  <c r="G49" i="7"/>
  <c r="R49" i="7" s="1"/>
  <c r="F49" i="7"/>
  <c r="Q49" i="7" s="1"/>
  <c r="E49" i="7"/>
  <c r="P49" i="7" s="1"/>
  <c r="D49" i="7"/>
  <c r="B49" i="7"/>
  <c r="B49" i="8" s="1"/>
  <c r="H19" i="7"/>
  <c r="S19" i="7" s="1"/>
  <c r="G19" i="7"/>
  <c r="R19" i="7" s="1"/>
  <c r="F19" i="7"/>
  <c r="Q19" i="7" s="1"/>
  <c r="D19" i="7"/>
  <c r="B19" i="7"/>
  <c r="B129" i="6"/>
  <c r="B54" i="6"/>
  <c r="B12" i="5"/>
  <c r="B12" i="6" s="1"/>
  <c r="B11" i="5"/>
  <c r="B11" i="6" s="1"/>
  <c r="B10" i="5"/>
  <c r="B10" i="6" s="1"/>
  <c r="B8" i="5"/>
  <c r="B8" i="6" s="1"/>
  <c r="H125" i="5"/>
  <c r="G125" i="5"/>
  <c r="F125" i="5"/>
  <c r="E125" i="5"/>
  <c r="H113" i="5"/>
  <c r="G113" i="5"/>
  <c r="F113" i="5"/>
  <c r="E113" i="5"/>
  <c r="H49" i="5"/>
  <c r="G49" i="5"/>
  <c r="F49" i="5"/>
  <c r="E49" i="5"/>
  <c r="H19" i="5"/>
  <c r="G19" i="5"/>
  <c r="F19" i="5"/>
  <c r="E19" i="5"/>
  <c r="C13" i="5"/>
  <c r="C13" i="6" s="1"/>
  <c r="C12" i="5"/>
  <c r="C12" i="6" s="1"/>
  <c r="C11" i="5"/>
  <c r="C11" i="6" s="1"/>
  <c r="C10" i="5"/>
  <c r="C10" i="6" s="1"/>
  <c r="C9" i="5"/>
  <c r="C9" i="6" s="1"/>
  <c r="B9" i="5"/>
  <c r="B9" i="6" s="1"/>
  <c r="I19" i="7"/>
  <c r="T19" i="7" s="1"/>
  <c r="D19" i="10"/>
  <c r="B123" i="3"/>
  <c r="B111" i="3"/>
  <c r="B59" i="3"/>
  <c r="C23" i="3"/>
  <c r="C22" i="3"/>
  <c r="C21" i="3"/>
  <c r="E23" i="3"/>
  <c r="D23" i="3"/>
  <c r="E22" i="3"/>
  <c r="D22" i="3"/>
  <c r="E21" i="3"/>
  <c r="D21" i="3"/>
  <c r="E20" i="3"/>
  <c r="D20" i="3"/>
  <c r="E19" i="3"/>
  <c r="D19" i="3"/>
  <c r="C19" i="3"/>
  <c r="O19" i="5"/>
  <c r="N19" i="5"/>
  <c r="N125" i="5"/>
  <c r="N113" i="5"/>
  <c r="N49" i="5"/>
  <c r="O125" i="5"/>
  <c r="O113" i="5"/>
  <c r="O49" i="5"/>
  <c r="D24" i="3" l="1"/>
  <c r="E24" i="3"/>
  <c r="P130" i="7"/>
  <c r="E130" i="8"/>
  <c r="P130" i="8" s="1"/>
  <c r="Q102" i="7"/>
  <c r="F102" i="8"/>
  <c r="S103" i="7"/>
  <c r="H103" i="8"/>
  <c r="Q106" i="7"/>
  <c r="F106" i="8"/>
  <c r="S107" i="7"/>
  <c r="H107" i="8"/>
  <c r="Q126" i="7"/>
  <c r="F126" i="8"/>
  <c r="S127" i="7"/>
  <c r="H127" i="8"/>
  <c r="Q130" i="7"/>
  <c r="F130" i="8"/>
  <c r="P101" i="7"/>
  <c r="E101" i="8"/>
  <c r="P101" i="8" s="1"/>
  <c r="R102" i="7"/>
  <c r="G102" i="8"/>
  <c r="P105" i="7"/>
  <c r="E105" i="8"/>
  <c r="P105" i="8" s="1"/>
  <c r="R106" i="7"/>
  <c r="G106" i="8"/>
  <c r="R126" i="7"/>
  <c r="G126" i="8"/>
  <c r="P129" i="7"/>
  <c r="E129" i="8"/>
  <c r="P129" i="8" s="1"/>
  <c r="R130" i="7"/>
  <c r="G130" i="8"/>
  <c r="P106" i="7"/>
  <c r="E106" i="8"/>
  <c r="P106" i="8" s="1"/>
  <c r="P126" i="7"/>
  <c r="E126" i="8"/>
  <c r="P126" i="8" s="1"/>
  <c r="Q101" i="7"/>
  <c r="F101" i="8"/>
  <c r="S102" i="7"/>
  <c r="H102" i="8"/>
  <c r="Q105" i="7"/>
  <c r="F105" i="8"/>
  <c r="S106" i="7"/>
  <c r="H106" i="8"/>
  <c r="S126" i="7"/>
  <c r="H126" i="8"/>
  <c r="Q129" i="7"/>
  <c r="F129" i="8"/>
  <c r="S130" i="7"/>
  <c r="H130" i="8"/>
  <c r="R127" i="7"/>
  <c r="G127" i="8"/>
  <c r="R101" i="7"/>
  <c r="G101" i="8"/>
  <c r="P104" i="7"/>
  <c r="E104" i="8"/>
  <c r="P104" i="8" s="1"/>
  <c r="R105" i="7"/>
  <c r="G105" i="8"/>
  <c r="P128" i="7"/>
  <c r="E128" i="8"/>
  <c r="P128" i="8" s="1"/>
  <c r="R129" i="7"/>
  <c r="G129" i="8"/>
  <c r="S101" i="7"/>
  <c r="H101" i="8"/>
  <c r="H112" i="7"/>
  <c r="Q104" i="7"/>
  <c r="F104" i="8"/>
  <c r="S105" i="7"/>
  <c r="H105" i="8"/>
  <c r="Q128" i="7"/>
  <c r="F128" i="8"/>
  <c r="S129" i="7"/>
  <c r="H129" i="8"/>
  <c r="P102" i="7"/>
  <c r="E102" i="8"/>
  <c r="P102" i="8" s="1"/>
  <c r="R103" i="7"/>
  <c r="G103" i="8"/>
  <c r="R107" i="7"/>
  <c r="G107" i="8"/>
  <c r="P103" i="7"/>
  <c r="E103" i="8"/>
  <c r="P103" i="8" s="1"/>
  <c r="R104" i="7"/>
  <c r="G104" i="8"/>
  <c r="P107" i="7"/>
  <c r="E107" i="8"/>
  <c r="P107" i="8" s="1"/>
  <c r="P127" i="7"/>
  <c r="E127" i="8"/>
  <c r="P127" i="8" s="1"/>
  <c r="R128" i="7"/>
  <c r="G128" i="8"/>
  <c r="S49" i="7"/>
  <c r="H100" i="7"/>
  <c r="Q103" i="7"/>
  <c r="F103" i="8"/>
  <c r="S104" i="7"/>
  <c r="H104" i="8"/>
  <c r="Q107" i="7"/>
  <c r="F107" i="8"/>
  <c r="S113" i="7"/>
  <c r="H124" i="7"/>
  <c r="Q127" i="7"/>
  <c r="F127" i="8"/>
  <c r="S128" i="7"/>
  <c r="H128" i="8"/>
  <c r="N100" i="5"/>
  <c r="Q52" i="7"/>
  <c r="F52" i="8"/>
  <c r="S53" i="7"/>
  <c r="H53" i="8"/>
  <c r="S69" i="7"/>
  <c r="H69" i="8"/>
  <c r="D71" i="8"/>
  <c r="Q72" i="7"/>
  <c r="F72" i="8"/>
  <c r="S73" i="7"/>
  <c r="H73" i="8"/>
  <c r="D72" i="8"/>
  <c r="R69" i="7"/>
  <c r="G69" i="8"/>
  <c r="R73" i="7"/>
  <c r="G73" i="8"/>
  <c r="P71" i="7"/>
  <c r="E71" i="8"/>
  <c r="P71" i="8" s="1"/>
  <c r="R53" i="7"/>
  <c r="G53" i="8"/>
  <c r="B71" i="8"/>
  <c r="Q51" i="7"/>
  <c r="F51" i="8"/>
  <c r="S52" i="7"/>
  <c r="H52" i="8"/>
  <c r="Q71" i="7"/>
  <c r="F71" i="8"/>
  <c r="S72" i="7"/>
  <c r="H72" i="8"/>
  <c r="Q69" i="7"/>
  <c r="F69" i="8"/>
  <c r="Q73" i="7"/>
  <c r="F73" i="8"/>
  <c r="P72" i="7"/>
  <c r="E72" i="8"/>
  <c r="P72" i="8" s="1"/>
  <c r="P51" i="7"/>
  <c r="E51" i="8"/>
  <c r="P51" i="8" s="1"/>
  <c r="R52" i="7"/>
  <c r="G52" i="8"/>
  <c r="R72" i="7"/>
  <c r="G72" i="8"/>
  <c r="P50" i="7"/>
  <c r="E50" i="8"/>
  <c r="P50" i="8" s="1"/>
  <c r="R51" i="7"/>
  <c r="G51" i="8"/>
  <c r="P70" i="7"/>
  <c r="E70" i="8"/>
  <c r="P70" i="8" s="1"/>
  <c r="R71" i="7"/>
  <c r="G71" i="8"/>
  <c r="B73" i="8"/>
  <c r="S50" i="7"/>
  <c r="H50" i="8"/>
  <c r="S70" i="7"/>
  <c r="H70" i="8"/>
  <c r="D73" i="8"/>
  <c r="Q53" i="7"/>
  <c r="F53" i="8"/>
  <c r="P52" i="7"/>
  <c r="E52" i="8"/>
  <c r="P52" i="8" s="1"/>
  <c r="Q50" i="7"/>
  <c r="F50" i="8"/>
  <c r="S51" i="7"/>
  <c r="H51" i="8"/>
  <c r="Q70" i="7"/>
  <c r="F70" i="8"/>
  <c r="S71" i="7"/>
  <c r="H71" i="8"/>
  <c r="R50" i="7"/>
  <c r="G50" i="8"/>
  <c r="P53" i="7"/>
  <c r="E53" i="8"/>
  <c r="P53" i="8" s="1"/>
  <c r="P69" i="7"/>
  <c r="E69" i="8"/>
  <c r="P69" i="8" s="1"/>
  <c r="R70" i="7"/>
  <c r="G70" i="8"/>
  <c r="B72" i="8"/>
  <c r="P73" i="7"/>
  <c r="E73" i="8"/>
  <c r="P73" i="8" s="1"/>
  <c r="G100" i="5"/>
  <c r="H100" i="5"/>
  <c r="Q65" i="7"/>
  <c r="P56" i="7"/>
  <c r="R57" i="7"/>
  <c r="P60" i="7"/>
  <c r="R61" i="7"/>
  <c r="P64" i="7"/>
  <c r="R65" i="7"/>
  <c r="P68" i="7"/>
  <c r="S54" i="7"/>
  <c r="S58" i="7"/>
  <c r="S62" i="7"/>
  <c r="S66" i="7"/>
  <c r="Q56" i="7"/>
  <c r="S61" i="7"/>
  <c r="Q68" i="7"/>
  <c r="Q61" i="7"/>
  <c r="S65" i="7"/>
  <c r="Q57" i="7"/>
  <c r="S57" i="7"/>
  <c r="Q60" i="7"/>
  <c r="R60" i="7"/>
  <c r="R64" i="7"/>
  <c r="Q55" i="7"/>
  <c r="S56" i="7"/>
  <c r="Q59" i="7"/>
  <c r="S60" i="7"/>
  <c r="Q63" i="7"/>
  <c r="S64" i="7"/>
  <c r="Q67" i="7"/>
  <c r="S68" i="7"/>
  <c r="Q64" i="7"/>
  <c r="P55" i="7"/>
  <c r="R56" i="7"/>
  <c r="P59" i="7"/>
  <c r="P63" i="7"/>
  <c r="P67" i="7"/>
  <c r="R68" i="7"/>
  <c r="P54" i="7"/>
  <c r="R55" i="7"/>
  <c r="P58" i="7"/>
  <c r="R59" i="7"/>
  <c r="P62" i="7"/>
  <c r="R63" i="7"/>
  <c r="P66" i="7"/>
  <c r="R67" i="7"/>
  <c r="Q54" i="7"/>
  <c r="S55" i="7"/>
  <c r="Q58" i="7"/>
  <c r="S59" i="7"/>
  <c r="Q62" i="7"/>
  <c r="S63" i="7"/>
  <c r="Q66" i="7"/>
  <c r="S67" i="7"/>
  <c r="R54" i="7"/>
  <c r="P57" i="7"/>
  <c r="R58" i="7"/>
  <c r="P61" i="7"/>
  <c r="R62" i="7"/>
  <c r="P65" i="7"/>
  <c r="R66" i="7"/>
  <c r="N136" i="5"/>
  <c r="N48" i="5"/>
  <c r="N112" i="5"/>
  <c r="N124" i="5"/>
  <c r="G124" i="5"/>
  <c r="H48" i="5"/>
  <c r="I125" i="5"/>
  <c r="I19" i="5"/>
  <c r="I49" i="5"/>
  <c r="I113" i="5"/>
  <c r="H124" i="5"/>
  <c r="G112" i="5"/>
  <c r="H112" i="5"/>
  <c r="H136" i="5"/>
  <c r="G48" i="5"/>
  <c r="G136" i="5"/>
  <c r="G112" i="8" l="1"/>
  <c r="H112" i="8"/>
  <c r="I100" i="5"/>
  <c r="N137" i="5"/>
  <c r="I136" i="5"/>
  <c r="I124" i="5"/>
  <c r="I112" i="5"/>
  <c r="I48" i="5"/>
  <c r="J125" i="8"/>
  <c r="H125" i="8"/>
  <c r="H136" i="8" s="1"/>
  <c r="G125" i="8"/>
  <c r="G136" i="8" s="1"/>
  <c r="F125" i="8"/>
  <c r="E125" i="8"/>
  <c r="D125" i="8"/>
  <c r="J113" i="8"/>
  <c r="H113" i="8"/>
  <c r="G113" i="8"/>
  <c r="F113" i="8"/>
  <c r="E113" i="8"/>
  <c r="D113" i="8"/>
  <c r="J49" i="8"/>
  <c r="H49" i="8"/>
  <c r="H100" i="8" s="1"/>
  <c r="G49" i="8"/>
  <c r="G100" i="8" s="1"/>
  <c r="F49" i="8"/>
  <c r="E49" i="8"/>
  <c r="D49" i="8"/>
  <c r="J19" i="8"/>
  <c r="I19" i="8"/>
  <c r="H19" i="8"/>
  <c r="G19" i="8"/>
  <c r="F19" i="8"/>
  <c r="F19" i="6"/>
  <c r="E19" i="8"/>
  <c r="D19" i="8"/>
  <c r="B19" i="8"/>
  <c r="B8" i="8"/>
  <c r="G137" i="5"/>
  <c r="G9" i="5" s="1"/>
  <c r="H137" i="5"/>
  <c r="M136" i="7"/>
  <c r="L136" i="7"/>
  <c r="H136" i="7"/>
  <c r="G136" i="7"/>
  <c r="M124" i="7"/>
  <c r="L124" i="7"/>
  <c r="G124" i="7"/>
  <c r="R124" i="7" s="1"/>
  <c r="M112" i="7"/>
  <c r="L112" i="7"/>
  <c r="G112" i="7"/>
  <c r="M100" i="7"/>
  <c r="L100" i="7"/>
  <c r="S100" i="7"/>
  <c r="G100" i="7"/>
  <c r="R100" i="7" s="1"/>
  <c r="H48" i="7"/>
  <c r="G48" i="7"/>
  <c r="B8" i="7"/>
  <c r="J130" i="6"/>
  <c r="I130" i="6"/>
  <c r="H130" i="6"/>
  <c r="G130" i="6"/>
  <c r="F130" i="6"/>
  <c r="E130" i="6"/>
  <c r="D130" i="6"/>
  <c r="J129" i="6"/>
  <c r="I129" i="6"/>
  <c r="H129" i="6"/>
  <c r="G129" i="6"/>
  <c r="F129" i="6"/>
  <c r="E129" i="6"/>
  <c r="D129" i="6"/>
  <c r="J128" i="6"/>
  <c r="I128" i="6"/>
  <c r="H128" i="6"/>
  <c r="G128" i="6"/>
  <c r="F128" i="6"/>
  <c r="E128" i="6"/>
  <c r="D128" i="6"/>
  <c r="J127" i="6"/>
  <c r="I127" i="6"/>
  <c r="H127" i="6"/>
  <c r="G127" i="6"/>
  <c r="F127" i="6"/>
  <c r="E127" i="6"/>
  <c r="D127" i="6"/>
  <c r="J126" i="6"/>
  <c r="I126" i="6"/>
  <c r="H126" i="6"/>
  <c r="G126" i="6"/>
  <c r="F126" i="6"/>
  <c r="E126" i="6"/>
  <c r="D126" i="6"/>
  <c r="J125" i="6"/>
  <c r="I125" i="6"/>
  <c r="H125" i="6"/>
  <c r="G125" i="6"/>
  <c r="F125" i="6"/>
  <c r="E125" i="6"/>
  <c r="D125" i="6"/>
  <c r="J113" i="6"/>
  <c r="I113" i="6"/>
  <c r="H113" i="6"/>
  <c r="G113" i="6"/>
  <c r="F113" i="6"/>
  <c r="E113" i="6"/>
  <c r="D113" i="6"/>
  <c r="J107" i="6"/>
  <c r="I107" i="6"/>
  <c r="H107" i="6"/>
  <c r="G107" i="6"/>
  <c r="F107" i="6"/>
  <c r="E107" i="6"/>
  <c r="D107" i="6"/>
  <c r="J106" i="6"/>
  <c r="I106" i="6"/>
  <c r="H106" i="6"/>
  <c r="G106" i="6"/>
  <c r="F106" i="6"/>
  <c r="E106" i="6"/>
  <c r="D106" i="6"/>
  <c r="J105" i="6"/>
  <c r="I105" i="6"/>
  <c r="H105" i="6"/>
  <c r="G105" i="6"/>
  <c r="F105" i="6"/>
  <c r="E105" i="6"/>
  <c r="D105" i="6"/>
  <c r="J104" i="6"/>
  <c r="I104" i="6"/>
  <c r="H104" i="6"/>
  <c r="G104" i="6"/>
  <c r="F104" i="6"/>
  <c r="E104" i="6"/>
  <c r="D104" i="6"/>
  <c r="J103" i="6"/>
  <c r="I103" i="6"/>
  <c r="H103" i="6"/>
  <c r="G103" i="6"/>
  <c r="F103" i="6"/>
  <c r="E103" i="6"/>
  <c r="D103" i="6"/>
  <c r="J102" i="6"/>
  <c r="I102" i="6"/>
  <c r="H102" i="6"/>
  <c r="G102" i="6"/>
  <c r="F102" i="6"/>
  <c r="E102" i="6"/>
  <c r="D102" i="6"/>
  <c r="J101" i="6"/>
  <c r="I101" i="6"/>
  <c r="H101" i="6"/>
  <c r="G101" i="6"/>
  <c r="F101" i="6"/>
  <c r="E101" i="6"/>
  <c r="D101" i="6"/>
  <c r="J73" i="6"/>
  <c r="I73" i="6"/>
  <c r="H73" i="6"/>
  <c r="G73" i="6"/>
  <c r="F73" i="6"/>
  <c r="E73" i="6"/>
  <c r="D73" i="6"/>
  <c r="J72" i="6"/>
  <c r="I72" i="6"/>
  <c r="H72" i="6"/>
  <c r="G72" i="6"/>
  <c r="F72" i="6"/>
  <c r="E72" i="6"/>
  <c r="D72" i="6"/>
  <c r="J71" i="6"/>
  <c r="I71" i="6"/>
  <c r="H71" i="6"/>
  <c r="G71" i="6"/>
  <c r="F71" i="6"/>
  <c r="E71" i="6"/>
  <c r="D71" i="6"/>
  <c r="J70" i="6"/>
  <c r="I70" i="6"/>
  <c r="H70" i="6"/>
  <c r="G70" i="6"/>
  <c r="F70" i="6"/>
  <c r="E70" i="6"/>
  <c r="D70" i="6"/>
  <c r="J69" i="6"/>
  <c r="I69" i="6"/>
  <c r="H69" i="6"/>
  <c r="G69" i="6"/>
  <c r="F69" i="6"/>
  <c r="E69" i="6"/>
  <c r="D69" i="6"/>
  <c r="J68" i="6"/>
  <c r="I68" i="6"/>
  <c r="H68" i="6"/>
  <c r="G68" i="6"/>
  <c r="F68" i="6"/>
  <c r="E68" i="6"/>
  <c r="D68" i="6"/>
  <c r="J67" i="6"/>
  <c r="I67" i="6"/>
  <c r="H67" i="6"/>
  <c r="G67" i="6"/>
  <c r="F67" i="6"/>
  <c r="E67" i="6"/>
  <c r="D67" i="6"/>
  <c r="J66" i="6"/>
  <c r="I66" i="6"/>
  <c r="H66" i="6"/>
  <c r="G66" i="6"/>
  <c r="F66" i="6"/>
  <c r="E66" i="6"/>
  <c r="D66" i="6"/>
  <c r="J65" i="6"/>
  <c r="I65" i="6"/>
  <c r="H65" i="6"/>
  <c r="G65" i="6"/>
  <c r="F65" i="6"/>
  <c r="E65" i="6"/>
  <c r="D65" i="6"/>
  <c r="J64" i="6"/>
  <c r="I64" i="6"/>
  <c r="H64" i="6"/>
  <c r="G64" i="6"/>
  <c r="F64" i="6"/>
  <c r="E64" i="6"/>
  <c r="D64" i="6"/>
  <c r="J63" i="6"/>
  <c r="I63" i="6"/>
  <c r="H63" i="6"/>
  <c r="G63" i="6"/>
  <c r="F63" i="6"/>
  <c r="E63" i="6"/>
  <c r="D63" i="6"/>
  <c r="J62" i="6"/>
  <c r="I62" i="6"/>
  <c r="H62" i="6"/>
  <c r="G62" i="6"/>
  <c r="F62" i="6"/>
  <c r="E62" i="6"/>
  <c r="D62" i="6"/>
  <c r="J61" i="6"/>
  <c r="I61" i="6"/>
  <c r="H61" i="6"/>
  <c r="G61" i="6"/>
  <c r="F61" i="6"/>
  <c r="E61" i="6"/>
  <c r="D61" i="6"/>
  <c r="J60" i="6"/>
  <c r="I60" i="6"/>
  <c r="H60" i="6"/>
  <c r="G60" i="6"/>
  <c r="F60" i="6"/>
  <c r="E60" i="6"/>
  <c r="D60" i="6"/>
  <c r="J59" i="6"/>
  <c r="I59" i="6"/>
  <c r="H59" i="6"/>
  <c r="G59" i="6"/>
  <c r="F59" i="6"/>
  <c r="E59" i="6"/>
  <c r="D59" i="6"/>
  <c r="J58" i="6"/>
  <c r="I58" i="6"/>
  <c r="H58" i="6"/>
  <c r="G58" i="6"/>
  <c r="F58" i="6"/>
  <c r="E58" i="6"/>
  <c r="D58" i="6"/>
  <c r="J57" i="6"/>
  <c r="I57" i="6"/>
  <c r="H57" i="6"/>
  <c r="G57" i="6"/>
  <c r="F57" i="6"/>
  <c r="E57" i="6"/>
  <c r="D57" i="6"/>
  <c r="J56" i="6"/>
  <c r="I56" i="6"/>
  <c r="H56" i="6"/>
  <c r="G56" i="6"/>
  <c r="F56" i="6"/>
  <c r="E56" i="6"/>
  <c r="D56" i="6"/>
  <c r="J55" i="6"/>
  <c r="I55" i="6"/>
  <c r="H55" i="6"/>
  <c r="G55" i="6"/>
  <c r="F55" i="6"/>
  <c r="E55" i="6"/>
  <c r="D55" i="6"/>
  <c r="J54" i="6"/>
  <c r="I54" i="6"/>
  <c r="H54" i="6"/>
  <c r="G54" i="6"/>
  <c r="F54" i="6"/>
  <c r="E54" i="6"/>
  <c r="D54" i="6"/>
  <c r="J53" i="6"/>
  <c r="I53" i="6"/>
  <c r="H53" i="6"/>
  <c r="G53" i="6"/>
  <c r="F53" i="6"/>
  <c r="E53" i="6"/>
  <c r="D53" i="6"/>
  <c r="J52" i="6"/>
  <c r="I52" i="6"/>
  <c r="H52" i="6"/>
  <c r="G52" i="6"/>
  <c r="F52" i="6"/>
  <c r="E52" i="6"/>
  <c r="D52" i="6"/>
  <c r="J51" i="6"/>
  <c r="I51" i="6"/>
  <c r="H51" i="6"/>
  <c r="G51" i="6"/>
  <c r="F51" i="6"/>
  <c r="E51" i="6"/>
  <c r="D51" i="6"/>
  <c r="J50" i="6"/>
  <c r="I50" i="6"/>
  <c r="H50" i="6"/>
  <c r="G50" i="6"/>
  <c r="F50" i="6"/>
  <c r="E50" i="6"/>
  <c r="D50" i="6"/>
  <c r="J49" i="6"/>
  <c r="I49" i="6"/>
  <c r="H49" i="6"/>
  <c r="G49" i="6"/>
  <c r="F49" i="6"/>
  <c r="E49" i="6"/>
  <c r="D49" i="6"/>
  <c r="J19" i="6"/>
  <c r="I19" i="6"/>
  <c r="H19" i="6"/>
  <c r="G19" i="6"/>
  <c r="E19" i="6"/>
  <c r="D19" i="6"/>
  <c r="B19" i="6"/>
  <c r="L124" i="5"/>
  <c r="M124" i="5"/>
  <c r="M136" i="5"/>
  <c r="L136" i="5"/>
  <c r="M112" i="5"/>
  <c r="L112" i="5"/>
  <c r="M48" i="5"/>
  <c r="L48" i="5"/>
  <c r="H123" i="3"/>
  <c r="G123" i="3"/>
  <c r="F123" i="3"/>
  <c r="E123" i="3"/>
  <c r="D123" i="3"/>
  <c r="H111" i="3"/>
  <c r="G111" i="3"/>
  <c r="F111" i="3"/>
  <c r="E111" i="3"/>
  <c r="D111" i="3"/>
  <c r="H59" i="3"/>
  <c r="G59" i="3"/>
  <c r="F59" i="3"/>
  <c r="E59" i="3"/>
  <c r="D59" i="3"/>
  <c r="H29" i="3"/>
  <c r="G29" i="3"/>
  <c r="F29" i="3"/>
  <c r="E29" i="3"/>
  <c r="D29" i="3"/>
  <c r="B29" i="3"/>
  <c r="G134" i="2"/>
  <c r="C9" i="2" s="1"/>
  <c r="C9" i="3" s="1"/>
  <c r="G110" i="2"/>
  <c r="C7" i="2" s="1"/>
  <c r="C7" i="3" s="1"/>
  <c r="H146" i="2"/>
  <c r="L10" i="2" s="1"/>
  <c r="L10" i="3" s="1"/>
  <c r="G146" i="2"/>
  <c r="C10" i="2" s="1"/>
  <c r="C10" i="3" s="1"/>
  <c r="H122" i="2"/>
  <c r="L8" i="2" s="1"/>
  <c r="L8" i="3" s="1"/>
  <c r="H110" i="2"/>
  <c r="L7" i="2" s="1"/>
  <c r="L7" i="3" s="1"/>
  <c r="H58" i="2"/>
  <c r="L6" i="2" s="1"/>
  <c r="L6" i="3" s="1"/>
  <c r="I135" i="3"/>
  <c r="I104" i="7"/>
  <c r="I104" i="8" s="1"/>
  <c r="I103" i="7"/>
  <c r="I103" i="8" s="1"/>
  <c r="I73" i="7"/>
  <c r="I70" i="7"/>
  <c r="I70" i="8" s="1"/>
  <c r="I69" i="7"/>
  <c r="I69" i="8" s="1"/>
  <c r="I65" i="7"/>
  <c r="I65" i="8" s="1"/>
  <c r="I62" i="7"/>
  <c r="I62" i="8" s="1"/>
  <c r="I61" i="7"/>
  <c r="I61" i="8" s="1"/>
  <c r="I57" i="7"/>
  <c r="I57" i="8" s="1"/>
  <c r="I54" i="7"/>
  <c r="I54" i="8" s="1"/>
  <c r="I53" i="7"/>
  <c r="I53" i="8" s="1"/>
  <c r="I49" i="7"/>
  <c r="G124" i="8" l="1"/>
  <c r="H124" i="8"/>
  <c r="G48" i="8"/>
  <c r="I73" i="8"/>
  <c r="I129" i="7"/>
  <c r="I130" i="7"/>
  <c r="I117" i="7"/>
  <c r="I127" i="3"/>
  <c r="I118" i="7"/>
  <c r="I128" i="3"/>
  <c r="I114" i="7"/>
  <c r="I124" i="3"/>
  <c r="I115" i="7"/>
  <c r="I125" i="3"/>
  <c r="I122" i="7"/>
  <c r="I122" i="8" s="1"/>
  <c r="I132" i="3"/>
  <c r="I116" i="7"/>
  <c r="I126" i="3"/>
  <c r="I137" i="5"/>
  <c r="P19" i="8"/>
  <c r="S124" i="7"/>
  <c r="M137" i="7"/>
  <c r="H134" i="3"/>
  <c r="G134" i="3"/>
  <c r="G147" i="2"/>
  <c r="G9" i="6"/>
  <c r="K9" i="5"/>
  <c r="P49" i="8"/>
  <c r="P113" i="8"/>
  <c r="P125" i="8"/>
  <c r="G48" i="6"/>
  <c r="M137" i="5"/>
  <c r="H48" i="8"/>
  <c r="H48" i="6"/>
  <c r="I48" i="6"/>
  <c r="R48" i="7"/>
  <c r="R112" i="7"/>
  <c r="R136" i="7"/>
  <c r="S48" i="7"/>
  <c r="S112" i="7"/>
  <c r="S136" i="7"/>
  <c r="L137" i="5"/>
  <c r="G10" i="5" s="1"/>
  <c r="T103" i="7"/>
  <c r="T57" i="7"/>
  <c r="T62" i="7"/>
  <c r="T104" i="7"/>
  <c r="T65" i="7"/>
  <c r="I49" i="8"/>
  <c r="T49" i="7"/>
  <c r="T61" i="7"/>
  <c r="T70" i="7"/>
  <c r="T53" i="7"/>
  <c r="T73" i="7"/>
  <c r="T69" i="7"/>
  <c r="T54" i="7"/>
  <c r="L137" i="7"/>
  <c r="I107" i="7"/>
  <c r="I125" i="7"/>
  <c r="T125" i="7" s="1"/>
  <c r="G112" i="6"/>
  <c r="H112" i="6"/>
  <c r="I50" i="7"/>
  <c r="I58" i="7"/>
  <c r="I58" i="8" s="1"/>
  <c r="I66" i="7"/>
  <c r="I66" i="8" s="1"/>
  <c r="I123" i="3"/>
  <c r="I113" i="7"/>
  <c r="T113" i="7" s="1"/>
  <c r="I126" i="7"/>
  <c r="G100" i="6"/>
  <c r="H124" i="6"/>
  <c r="G136" i="6"/>
  <c r="H100" i="6"/>
  <c r="H136" i="6"/>
  <c r="I51" i="7"/>
  <c r="I55" i="7"/>
  <c r="I55" i="8" s="1"/>
  <c r="I59" i="7"/>
  <c r="I59" i="8" s="1"/>
  <c r="I63" i="7"/>
  <c r="I63" i="8" s="1"/>
  <c r="I67" i="7"/>
  <c r="I67" i="8" s="1"/>
  <c r="I71" i="7"/>
  <c r="I111" i="3"/>
  <c r="I101" i="7"/>
  <c r="I105" i="7"/>
  <c r="I127" i="7"/>
  <c r="I59" i="3"/>
  <c r="I100" i="6"/>
  <c r="I136" i="6"/>
  <c r="G124" i="6"/>
  <c r="I52" i="7"/>
  <c r="I56" i="7"/>
  <c r="I56" i="8" s="1"/>
  <c r="I60" i="7"/>
  <c r="I60" i="8" s="1"/>
  <c r="I64" i="7"/>
  <c r="I64" i="8" s="1"/>
  <c r="I68" i="7"/>
  <c r="I68" i="8" s="1"/>
  <c r="I72" i="7"/>
  <c r="I102" i="7"/>
  <c r="I106" i="7"/>
  <c r="I128" i="7"/>
  <c r="G137" i="7"/>
  <c r="G9" i="7" s="1"/>
  <c r="H137" i="7"/>
  <c r="I124" i="6"/>
  <c r="I112" i="6"/>
  <c r="J111" i="3"/>
  <c r="J123" i="3"/>
  <c r="H110" i="3"/>
  <c r="J59" i="3"/>
  <c r="G122" i="3"/>
  <c r="J124" i="3"/>
  <c r="J129" i="3"/>
  <c r="G110" i="3"/>
  <c r="H122" i="3"/>
  <c r="H146" i="3"/>
  <c r="G58" i="3"/>
  <c r="J128" i="3"/>
  <c r="J127" i="3"/>
  <c r="J126" i="3"/>
  <c r="J125" i="3"/>
  <c r="H58" i="3"/>
  <c r="J29" i="3"/>
  <c r="I110" i="2"/>
  <c r="H147" i="2"/>
  <c r="I122" i="2"/>
  <c r="I134" i="2"/>
  <c r="I146" i="2"/>
  <c r="C11" i="2" l="1"/>
  <c r="I100" i="7"/>
  <c r="T128" i="7"/>
  <c r="I128" i="8"/>
  <c r="T116" i="7"/>
  <c r="I116" i="8"/>
  <c r="T118" i="7"/>
  <c r="I118" i="8"/>
  <c r="T129" i="7"/>
  <c r="I129" i="8"/>
  <c r="T107" i="7"/>
  <c r="I107" i="8"/>
  <c r="T105" i="7"/>
  <c r="I105" i="8"/>
  <c r="T117" i="7"/>
  <c r="I117" i="8"/>
  <c r="T106" i="7"/>
  <c r="I106" i="8"/>
  <c r="T101" i="7"/>
  <c r="I101" i="8"/>
  <c r="T102" i="7"/>
  <c r="I102" i="8"/>
  <c r="T127" i="7"/>
  <c r="I127" i="8"/>
  <c r="T114" i="7"/>
  <c r="I114" i="8"/>
  <c r="T126" i="7"/>
  <c r="I126" i="8"/>
  <c r="T115" i="7"/>
  <c r="I115" i="8"/>
  <c r="T130" i="7"/>
  <c r="I130" i="8"/>
  <c r="T50" i="7"/>
  <c r="I50" i="8"/>
  <c r="T71" i="7"/>
  <c r="I71" i="8"/>
  <c r="T72" i="7"/>
  <c r="I72" i="8"/>
  <c r="T51" i="7"/>
  <c r="I51" i="8"/>
  <c r="T52" i="7"/>
  <c r="I52" i="8"/>
  <c r="T122" i="7"/>
  <c r="T55" i="7"/>
  <c r="T56" i="7"/>
  <c r="T67" i="7"/>
  <c r="T60" i="7"/>
  <c r="T63" i="7"/>
  <c r="T66" i="7"/>
  <c r="T68" i="7"/>
  <c r="T64" i="7"/>
  <c r="T59" i="7"/>
  <c r="T58" i="7"/>
  <c r="S137" i="7"/>
  <c r="G10" i="7"/>
  <c r="G11" i="7" s="1"/>
  <c r="I134" i="3"/>
  <c r="K9" i="7"/>
  <c r="G9" i="8"/>
  <c r="L9" i="5"/>
  <c r="K9" i="6"/>
  <c r="K10" i="5"/>
  <c r="L10" i="5" s="1"/>
  <c r="G11" i="5"/>
  <c r="I48" i="8"/>
  <c r="I137" i="6"/>
  <c r="G137" i="6"/>
  <c r="R137" i="7"/>
  <c r="I146" i="3"/>
  <c r="H137" i="6"/>
  <c r="I110" i="3"/>
  <c r="I122" i="3"/>
  <c r="I125" i="8"/>
  <c r="I136" i="7"/>
  <c r="T136" i="7" s="1"/>
  <c r="I48" i="7"/>
  <c r="T48" i="7" s="1"/>
  <c r="I113" i="8"/>
  <c r="I124" i="7"/>
  <c r="T124" i="7" s="1"/>
  <c r="I112" i="7"/>
  <c r="T112" i="7" s="1"/>
  <c r="T100" i="7"/>
  <c r="G147" i="3"/>
  <c r="H147" i="3"/>
  <c r="H137" i="8"/>
  <c r="G137" i="8"/>
  <c r="C11" i="3" l="1"/>
  <c r="C25" i="2"/>
  <c r="C25" i="3" s="1"/>
  <c r="I100" i="8"/>
  <c r="I112" i="8"/>
  <c r="I136" i="8"/>
  <c r="I124" i="8"/>
  <c r="K10" i="7"/>
  <c r="L10" i="7" s="1"/>
  <c r="K9" i="8"/>
  <c r="L9" i="6"/>
  <c r="K11" i="5"/>
  <c r="I137" i="7"/>
  <c r="T137" i="7" s="1"/>
  <c r="K11" i="7" l="1"/>
  <c r="L9" i="7"/>
  <c r="I137" i="8"/>
  <c r="L9" i="8" s="1"/>
  <c r="C19" i="10"/>
  <c r="E18" i="10"/>
  <c r="E17" i="10"/>
  <c r="E15" i="10"/>
  <c r="I58" i="2" l="1"/>
  <c r="I147" i="2" s="1"/>
  <c r="I29" i="3"/>
  <c r="I58" i="3" s="1"/>
  <c r="I147" i="3" s="1"/>
  <c r="E19" i="10"/>
  <c r="N140" i="7" s="1"/>
  <c r="N140" i="8" s="1"/>
  <c r="N45" i="8" l="1"/>
  <c r="T45" i="8" s="1"/>
  <c r="K44" i="8"/>
  <c r="M42" i="8"/>
  <c r="S42" i="8" s="1"/>
  <c r="L39" i="8"/>
  <c r="R39" i="8" s="1"/>
  <c r="N37" i="8"/>
  <c r="T37" i="8" s="1"/>
  <c r="K36" i="8"/>
  <c r="M34" i="8"/>
  <c r="S34" i="8" s="1"/>
  <c r="L31" i="8"/>
  <c r="R31" i="8" s="1"/>
  <c r="N29" i="8"/>
  <c r="T29" i="8" s="1"/>
  <c r="K28" i="8"/>
  <c r="M26" i="8"/>
  <c r="S26" i="8" s="1"/>
  <c r="L23" i="8"/>
  <c r="R23" i="8" s="1"/>
  <c r="N21" i="8"/>
  <c r="T21" i="8" s="1"/>
  <c r="K20" i="8"/>
  <c r="M45" i="8"/>
  <c r="S45" i="8" s="1"/>
  <c r="L45" i="8"/>
  <c r="R45" i="8" s="1"/>
  <c r="N43" i="8"/>
  <c r="T43" i="8" s="1"/>
  <c r="K42" i="8"/>
  <c r="M40" i="8"/>
  <c r="S40" i="8" s="1"/>
  <c r="L37" i="8"/>
  <c r="R37" i="8" s="1"/>
  <c r="N35" i="8"/>
  <c r="T35" i="8" s="1"/>
  <c r="K34" i="8"/>
  <c r="M32" i="8"/>
  <c r="S32" i="8" s="1"/>
  <c r="L29" i="8"/>
  <c r="R29" i="8" s="1"/>
  <c r="N27" i="8"/>
  <c r="T27" i="8" s="1"/>
  <c r="K26" i="8"/>
  <c r="M24" i="8"/>
  <c r="S24" i="8" s="1"/>
  <c r="L21" i="8"/>
  <c r="R21" i="8" s="1"/>
  <c r="N46" i="8"/>
  <c r="T46" i="8" s="1"/>
  <c r="K45" i="8"/>
  <c r="M43" i="8"/>
  <c r="S43" i="8" s="1"/>
  <c r="L40" i="8"/>
  <c r="R40" i="8" s="1"/>
  <c r="N38" i="8"/>
  <c r="T38" i="8" s="1"/>
  <c r="K37" i="8"/>
  <c r="M35" i="8"/>
  <c r="S35" i="8" s="1"/>
  <c r="L32" i="8"/>
  <c r="R32" i="8" s="1"/>
  <c r="N30" i="8"/>
  <c r="T30" i="8" s="1"/>
  <c r="K29" i="8"/>
  <c r="M27" i="8"/>
  <c r="S27" i="8" s="1"/>
  <c r="L24" i="8"/>
  <c r="R24" i="8" s="1"/>
  <c r="N22" i="8"/>
  <c r="T22" i="8" s="1"/>
  <c r="K21" i="8"/>
  <c r="L42" i="8"/>
  <c r="R42" i="8" s="1"/>
  <c r="M46" i="8"/>
  <c r="S46" i="8" s="1"/>
  <c r="L43" i="8"/>
  <c r="R43" i="8" s="1"/>
  <c r="N41" i="8"/>
  <c r="T41" i="8" s="1"/>
  <c r="K40" i="8"/>
  <c r="M38" i="8"/>
  <c r="S38" i="8" s="1"/>
  <c r="L35" i="8"/>
  <c r="R35" i="8" s="1"/>
  <c r="N33" i="8"/>
  <c r="T33" i="8" s="1"/>
  <c r="K32" i="8"/>
  <c r="M30" i="8"/>
  <c r="S30" i="8" s="1"/>
  <c r="L27" i="8"/>
  <c r="R27" i="8" s="1"/>
  <c r="N25" i="8"/>
  <c r="T25" i="8" s="1"/>
  <c r="K24" i="8"/>
  <c r="M22" i="8"/>
  <c r="S22" i="8" s="1"/>
  <c r="N24" i="8"/>
  <c r="T24" i="8" s="1"/>
  <c r="L46" i="8"/>
  <c r="R46" i="8" s="1"/>
  <c r="N44" i="8"/>
  <c r="T44" i="8" s="1"/>
  <c r="K43" i="8"/>
  <c r="M41" i="8"/>
  <c r="S41" i="8" s="1"/>
  <c r="L38" i="8"/>
  <c r="R38" i="8" s="1"/>
  <c r="N36" i="8"/>
  <c r="T36" i="8" s="1"/>
  <c r="K35" i="8"/>
  <c r="M33" i="8"/>
  <c r="S33" i="8" s="1"/>
  <c r="L30" i="8"/>
  <c r="R30" i="8" s="1"/>
  <c r="N28" i="8"/>
  <c r="T28" i="8" s="1"/>
  <c r="K27" i="8"/>
  <c r="M25" i="8"/>
  <c r="S25" i="8" s="1"/>
  <c r="L22" i="8"/>
  <c r="R22" i="8" s="1"/>
  <c r="N20" i="8"/>
  <c r="T20" i="8" s="1"/>
  <c r="K46" i="8"/>
  <c r="M44" i="8"/>
  <c r="S44" i="8" s="1"/>
  <c r="L41" i="8"/>
  <c r="R41" i="8" s="1"/>
  <c r="N39" i="8"/>
  <c r="T39" i="8" s="1"/>
  <c r="K38" i="8"/>
  <c r="M36" i="8"/>
  <c r="S36" i="8" s="1"/>
  <c r="L33" i="8"/>
  <c r="R33" i="8" s="1"/>
  <c r="N31" i="8"/>
  <c r="T31" i="8" s="1"/>
  <c r="K30" i="8"/>
  <c r="M28" i="8"/>
  <c r="S28" i="8" s="1"/>
  <c r="L25" i="8"/>
  <c r="R25" i="8" s="1"/>
  <c r="N23" i="8"/>
  <c r="T23" i="8" s="1"/>
  <c r="K22" i="8"/>
  <c r="M20" i="8"/>
  <c r="S20" i="8" s="1"/>
  <c r="N40" i="8"/>
  <c r="T40" i="8" s="1"/>
  <c r="M37" i="8"/>
  <c r="S37" i="8" s="1"/>
  <c r="K31" i="8"/>
  <c r="L26" i="8"/>
  <c r="R26" i="8" s="1"/>
  <c r="K23" i="8"/>
  <c r="L44" i="8"/>
  <c r="R44" i="8" s="1"/>
  <c r="N42" i="8"/>
  <c r="T42" i="8" s="1"/>
  <c r="K41" i="8"/>
  <c r="M39" i="8"/>
  <c r="S39" i="8" s="1"/>
  <c r="L36" i="8"/>
  <c r="R36" i="8" s="1"/>
  <c r="N34" i="8"/>
  <c r="T34" i="8" s="1"/>
  <c r="K33" i="8"/>
  <c r="M31" i="8"/>
  <c r="S31" i="8" s="1"/>
  <c r="L28" i="8"/>
  <c r="R28" i="8" s="1"/>
  <c r="N26" i="8"/>
  <c r="T26" i="8" s="1"/>
  <c r="K25" i="8"/>
  <c r="M23" i="8"/>
  <c r="S23" i="8" s="1"/>
  <c r="L20" i="8"/>
  <c r="R20" i="8" s="1"/>
  <c r="K39" i="8"/>
  <c r="L34" i="8"/>
  <c r="R34" i="8" s="1"/>
  <c r="N32" i="8"/>
  <c r="T32" i="8" s="1"/>
  <c r="M29" i="8"/>
  <c r="S29" i="8" s="1"/>
  <c r="M21" i="8"/>
  <c r="S21" i="8" s="1"/>
  <c r="D9" i="8"/>
  <c r="D10" i="8"/>
  <c r="D11" i="8"/>
  <c r="D12" i="8"/>
  <c r="D13" i="8"/>
  <c r="D8" i="8"/>
  <c r="K105" i="8"/>
  <c r="K104" i="8"/>
  <c r="M120" i="8"/>
  <c r="S120" i="8" s="1"/>
  <c r="L119" i="8"/>
  <c r="R119" i="8" s="1"/>
  <c r="L118" i="8"/>
  <c r="R118" i="8" s="1"/>
  <c r="N134" i="8"/>
  <c r="T134" i="8" s="1"/>
  <c r="L133" i="8"/>
  <c r="R133" i="8" s="1"/>
  <c r="L130" i="8"/>
  <c r="K126" i="8"/>
  <c r="K121" i="8"/>
  <c r="K131" i="8"/>
  <c r="L109" i="8"/>
  <c r="R109" i="8" s="1"/>
  <c r="M108" i="8"/>
  <c r="S108" i="8" s="1"/>
  <c r="M107" i="8"/>
  <c r="S107" i="8" s="1"/>
  <c r="M106" i="8"/>
  <c r="S106" i="8" s="1"/>
  <c r="M122" i="8"/>
  <c r="S122" i="8" s="1"/>
  <c r="M121" i="8"/>
  <c r="S121" i="8" s="1"/>
  <c r="L120" i="8"/>
  <c r="R120" i="8" s="1"/>
  <c r="K119" i="8"/>
  <c r="K118" i="8"/>
  <c r="M134" i="8"/>
  <c r="S134" i="8" s="1"/>
  <c r="K133" i="8"/>
  <c r="M131" i="8"/>
  <c r="S131" i="8" s="1"/>
  <c r="K130" i="8"/>
  <c r="Q130" i="8" s="1"/>
  <c r="M127" i="8"/>
  <c r="S127" i="8" s="1"/>
  <c r="M110" i="8"/>
  <c r="S110" i="8" s="1"/>
  <c r="M109" i="8"/>
  <c r="S109" i="8" s="1"/>
  <c r="K108" i="8"/>
  <c r="K107" i="8"/>
  <c r="K106" i="8"/>
  <c r="K134" i="8"/>
  <c r="M128" i="8"/>
  <c r="S128" i="8" s="1"/>
  <c r="K127" i="8"/>
  <c r="M101" i="8"/>
  <c r="M102" i="8"/>
  <c r="S102" i="8" s="1"/>
  <c r="K114" i="8"/>
  <c r="M132" i="8"/>
  <c r="S132" i="8" s="1"/>
  <c r="L108" i="8"/>
  <c r="R108" i="8" s="1"/>
  <c r="L107" i="8"/>
  <c r="R107" i="8" s="1"/>
  <c r="L106" i="8"/>
  <c r="R106" i="8" s="1"/>
  <c r="L122" i="8"/>
  <c r="R122" i="8" s="1"/>
  <c r="L121" i="8"/>
  <c r="R121" i="8" s="1"/>
  <c r="K120" i="8"/>
  <c r="M114" i="8"/>
  <c r="S114" i="8" s="1"/>
  <c r="L134" i="8"/>
  <c r="R134" i="8" s="1"/>
  <c r="L131" i="8"/>
  <c r="R131" i="8" s="1"/>
  <c r="L127" i="8"/>
  <c r="R127" i="8" s="1"/>
  <c r="K122" i="8"/>
  <c r="L114" i="8"/>
  <c r="R114" i="8" s="1"/>
  <c r="L110" i="8"/>
  <c r="R110" i="8" s="1"/>
  <c r="M103" i="8"/>
  <c r="S103" i="8" s="1"/>
  <c r="K102" i="8"/>
  <c r="M115" i="8"/>
  <c r="S115" i="8" s="1"/>
  <c r="M133" i="8"/>
  <c r="S133" i="8" s="1"/>
  <c r="N133" i="8"/>
  <c r="T133" i="8" s="1"/>
  <c r="M105" i="8"/>
  <c r="S105" i="8" s="1"/>
  <c r="M104" i="8"/>
  <c r="S104" i="8" s="1"/>
  <c r="L103" i="8"/>
  <c r="R103" i="8" s="1"/>
  <c r="M116" i="8"/>
  <c r="S116" i="8" s="1"/>
  <c r="L115" i="8"/>
  <c r="R115" i="8" s="1"/>
  <c r="L126" i="8"/>
  <c r="R126" i="8" s="1"/>
  <c r="K128" i="8"/>
  <c r="K110" i="8"/>
  <c r="K109" i="8"/>
  <c r="L105" i="8"/>
  <c r="R105" i="8" s="1"/>
  <c r="L104" i="8"/>
  <c r="R104" i="8" s="1"/>
  <c r="K103" i="8"/>
  <c r="M117" i="8"/>
  <c r="S117" i="8" s="1"/>
  <c r="L116" i="8"/>
  <c r="R116" i="8" s="1"/>
  <c r="K115" i="8"/>
  <c r="M119" i="8"/>
  <c r="S119" i="8" s="1"/>
  <c r="M118" i="8"/>
  <c r="S118" i="8" s="1"/>
  <c r="K117" i="8"/>
  <c r="M126" i="8"/>
  <c r="S126" i="8" s="1"/>
  <c r="M130" i="8"/>
  <c r="S130" i="8" s="1"/>
  <c r="M129" i="8"/>
  <c r="S129" i="8" s="1"/>
  <c r="L101" i="8"/>
  <c r="L129" i="8"/>
  <c r="R129" i="8" s="1"/>
  <c r="K101" i="8"/>
  <c r="L102" i="8"/>
  <c r="R102" i="8" s="1"/>
  <c r="K129" i="8"/>
  <c r="L117" i="8"/>
  <c r="R117" i="8" s="1"/>
  <c r="K116" i="8"/>
  <c r="L128" i="8"/>
  <c r="R128" i="8" s="1"/>
  <c r="L132" i="8"/>
  <c r="R132" i="8" s="1"/>
  <c r="K132" i="8"/>
  <c r="N120" i="8"/>
  <c r="T120" i="8" s="1"/>
  <c r="N119" i="8"/>
  <c r="T119" i="8" s="1"/>
  <c r="N114" i="8"/>
  <c r="T114" i="8" s="1"/>
  <c r="N110" i="8"/>
  <c r="T110" i="8" s="1"/>
  <c r="N118" i="8"/>
  <c r="T118" i="8" s="1"/>
  <c r="N109" i="8"/>
  <c r="T109" i="8" s="1"/>
  <c r="N121" i="8"/>
  <c r="T121" i="8" s="1"/>
  <c r="N108" i="8"/>
  <c r="T108" i="8" s="1"/>
  <c r="N131" i="8"/>
  <c r="T131" i="8" s="1"/>
  <c r="N117" i="8"/>
  <c r="T117" i="8" s="1"/>
  <c r="N132" i="8"/>
  <c r="T132" i="8" s="1"/>
  <c r="N122" i="8"/>
  <c r="T122" i="8" s="1"/>
  <c r="N115" i="8"/>
  <c r="T115" i="8" s="1"/>
  <c r="N116" i="8"/>
  <c r="T116" i="8" s="1"/>
  <c r="N101" i="8"/>
  <c r="N126" i="8"/>
  <c r="T126" i="8" s="1"/>
  <c r="N130" i="8"/>
  <c r="T130" i="8" s="1"/>
  <c r="N129" i="8"/>
  <c r="T129" i="8" s="1"/>
  <c r="N106" i="8"/>
  <c r="T106" i="8" s="1"/>
  <c r="N103" i="8"/>
  <c r="T103" i="8" s="1"/>
  <c r="N102" i="8"/>
  <c r="T102" i="8" s="1"/>
  <c r="N105" i="8"/>
  <c r="T105" i="8" s="1"/>
  <c r="N127" i="8"/>
  <c r="T127" i="8" s="1"/>
  <c r="N107" i="8"/>
  <c r="T107" i="8" s="1"/>
  <c r="N104" i="8"/>
  <c r="T104" i="8" s="1"/>
  <c r="N128" i="8"/>
  <c r="T128" i="8" s="1"/>
  <c r="N97" i="8"/>
  <c r="T97" i="8" s="1"/>
  <c r="N94" i="8"/>
  <c r="T94" i="8" s="1"/>
  <c r="L93" i="8"/>
  <c r="R93" i="8" s="1"/>
  <c r="N91" i="8"/>
  <c r="T91" i="8" s="1"/>
  <c r="L90" i="8"/>
  <c r="R90" i="8" s="1"/>
  <c r="N88" i="8"/>
  <c r="T88" i="8" s="1"/>
  <c r="L87" i="8"/>
  <c r="R87" i="8" s="1"/>
  <c r="L84" i="8"/>
  <c r="R84" i="8" s="1"/>
  <c r="N81" i="8"/>
  <c r="T81" i="8" s="1"/>
  <c r="N78" i="8"/>
  <c r="T78" i="8" s="1"/>
  <c r="L77" i="8"/>
  <c r="R77" i="8" s="1"/>
  <c r="N75" i="8"/>
  <c r="T75" i="8" s="1"/>
  <c r="L74" i="8"/>
  <c r="R74" i="8" s="1"/>
  <c r="N72" i="8"/>
  <c r="T72" i="8" s="1"/>
  <c r="L71" i="8"/>
  <c r="R71" i="8" s="1"/>
  <c r="L68" i="8"/>
  <c r="R68" i="8" s="1"/>
  <c r="N65" i="8"/>
  <c r="T65" i="8" s="1"/>
  <c r="N62" i="8"/>
  <c r="T62" i="8" s="1"/>
  <c r="L61" i="8"/>
  <c r="R61" i="8" s="1"/>
  <c r="N59" i="8"/>
  <c r="T59" i="8" s="1"/>
  <c r="L58" i="8"/>
  <c r="R58" i="8" s="1"/>
  <c r="N56" i="8"/>
  <c r="T56" i="8" s="1"/>
  <c r="L55" i="8"/>
  <c r="R55" i="8" s="1"/>
  <c r="L52" i="8"/>
  <c r="R52" i="8" s="1"/>
  <c r="K97" i="8"/>
  <c r="M95" i="8"/>
  <c r="S95" i="8" s="1"/>
  <c r="K94" i="8"/>
  <c r="M92" i="8"/>
  <c r="S92" i="8" s="1"/>
  <c r="M82" i="8"/>
  <c r="S82" i="8" s="1"/>
  <c r="K81" i="8"/>
  <c r="M79" i="8"/>
  <c r="S79" i="8" s="1"/>
  <c r="M97" i="8"/>
  <c r="S97" i="8" s="1"/>
  <c r="M94" i="8"/>
  <c r="S94" i="8" s="1"/>
  <c r="K93" i="8"/>
  <c r="M91" i="8"/>
  <c r="S91" i="8" s="1"/>
  <c r="K90" i="8"/>
  <c r="M88" i="8"/>
  <c r="S88" i="8" s="1"/>
  <c r="K87" i="8"/>
  <c r="K84" i="8"/>
  <c r="M81" i="8"/>
  <c r="S81" i="8" s="1"/>
  <c r="M78" i="8"/>
  <c r="S78" i="8" s="1"/>
  <c r="K77" i="8"/>
  <c r="M75" i="8"/>
  <c r="S75" i="8" s="1"/>
  <c r="K74" i="8"/>
  <c r="M72" i="8"/>
  <c r="S72" i="8" s="1"/>
  <c r="K71" i="8"/>
  <c r="K68" i="8"/>
  <c r="M65" i="8"/>
  <c r="S65" i="8" s="1"/>
  <c r="M62" i="8"/>
  <c r="S62" i="8" s="1"/>
  <c r="K61" i="8"/>
  <c r="M59" i="8"/>
  <c r="S59" i="8" s="1"/>
  <c r="K58" i="8"/>
  <c r="M56" i="8"/>
  <c r="S56" i="8" s="1"/>
  <c r="K55" i="8"/>
  <c r="K52" i="8"/>
  <c r="M98" i="8"/>
  <c r="S98" i="8" s="1"/>
  <c r="M85" i="8"/>
  <c r="S85" i="8" s="1"/>
  <c r="M76" i="8"/>
  <c r="S76" i="8" s="1"/>
  <c r="K72" i="8"/>
  <c r="M69" i="8"/>
  <c r="S69" i="8" s="1"/>
  <c r="N98" i="8"/>
  <c r="T98" i="8" s="1"/>
  <c r="L97" i="8"/>
  <c r="R97" i="8" s="1"/>
  <c r="N95" i="8"/>
  <c r="T95" i="8" s="1"/>
  <c r="L94" i="8"/>
  <c r="R94" i="8" s="1"/>
  <c r="N92" i="8"/>
  <c r="T92" i="8" s="1"/>
  <c r="L91" i="8"/>
  <c r="R91" i="8" s="1"/>
  <c r="L88" i="8"/>
  <c r="R88" i="8" s="1"/>
  <c r="N85" i="8"/>
  <c r="T85" i="8" s="1"/>
  <c r="N82" i="8"/>
  <c r="T82" i="8" s="1"/>
  <c r="L81" i="8"/>
  <c r="R81" i="8" s="1"/>
  <c r="N79" i="8"/>
  <c r="T79" i="8" s="1"/>
  <c r="L78" i="8"/>
  <c r="R78" i="8" s="1"/>
  <c r="N76" i="8"/>
  <c r="T76" i="8" s="1"/>
  <c r="L75" i="8"/>
  <c r="R75" i="8" s="1"/>
  <c r="L72" i="8"/>
  <c r="R72" i="8" s="1"/>
  <c r="N69" i="8"/>
  <c r="T69" i="8" s="1"/>
  <c r="N66" i="8"/>
  <c r="T66" i="8" s="1"/>
  <c r="L65" i="8"/>
  <c r="R65" i="8" s="1"/>
  <c r="N63" i="8"/>
  <c r="T63" i="8" s="1"/>
  <c r="L62" i="8"/>
  <c r="R62" i="8" s="1"/>
  <c r="N60" i="8"/>
  <c r="T60" i="8" s="1"/>
  <c r="L59" i="8"/>
  <c r="R59" i="8" s="1"/>
  <c r="L56" i="8"/>
  <c r="R56" i="8" s="1"/>
  <c r="N53" i="8"/>
  <c r="T53" i="8" s="1"/>
  <c r="N50" i="8"/>
  <c r="T50" i="8" s="1"/>
  <c r="K91" i="8"/>
  <c r="K88" i="8"/>
  <c r="K75" i="8"/>
  <c r="M66" i="8"/>
  <c r="S66" i="8" s="1"/>
  <c r="K78" i="8"/>
  <c r="L98" i="8"/>
  <c r="R98" i="8" s="1"/>
  <c r="K98" i="8"/>
  <c r="M96" i="8"/>
  <c r="S96" i="8" s="1"/>
  <c r="K95" i="8"/>
  <c r="K92" i="8"/>
  <c r="M89" i="8"/>
  <c r="S89" i="8" s="1"/>
  <c r="M86" i="8"/>
  <c r="S86" i="8" s="1"/>
  <c r="K85" i="8"/>
  <c r="M83" i="8"/>
  <c r="S83" i="8" s="1"/>
  <c r="K82" i="8"/>
  <c r="M80" i="8"/>
  <c r="S80" i="8" s="1"/>
  <c r="K79" i="8"/>
  <c r="K76" i="8"/>
  <c r="M73" i="8"/>
  <c r="S73" i="8" s="1"/>
  <c r="M70" i="8"/>
  <c r="S70" i="8" s="1"/>
  <c r="K69" i="8"/>
  <c r="M67" i="8"/>
  <c r="S67" i="8" s="1"/>
  <c r="K66" i="8"/>
  <c r="M64" i="8"/>
  <c r="S64" i="8" s="1"/>
  <c r="K63" i="8"/>
  <c r="K60" i="8"/>
  <c r="M57" i="8"/>
  <c r="S57" i="8" s="1"/>
  <c r="M54" i="8"/>
  <c r="S54" i="8" s="1"/>
  <c r="K53" i="8"/>
  <c r="M51" i="8"/>
  <c r="S51" i="8" s="1"/>
  <c r="K50" i="8"/>
  <c r="M90" i="8"/>
  <c r="S90" i="8" s="1"/>
  <c r="K89" i="8"/>
  <c r="M84" i="8"/>
  <c r="S84" i="8" s="1"/>
  <c r="K83" i="8"/>
  <c r="K80" i="8"/>
  <c r="M77" i="8"/>
  <c r="S77" i="8" s="1"/>
  <c r="K73" i="8"/>
  <c r="L96" i="8"/>
  <c r="R96" i="8" s="1"/>
  <c r="N93" i="8"/>
  <c r="T93" i="8" s="1"/>
  <c r="N90" i="8"/>
  <c r="T90" i="8" s="1"/>
  <c r="L89" i="8"/>
  <c r="R89" i="8" s="1"/>
  <c r="N87" i="8"/>
  <c r="T87" i="8" s="1"/>
  <c r="L86" i="8"/>
  <c r="R86" i="8" s="1"/>
  <c r="N84" i="8"/>
  <c r="T84" i="8" s="1"/>
  <c r="L83" i="8"/>
  <c r="R83" i="8" s="1"/>
  <c r="L80" i="8"/>
  <c r="R80" i="8" s="1"/>
  <c r="N77" i="8"/>
  <c r="T77" i="8" s="1"/>
  <c r="N74" i="8"/>
  <c r="T74" i="8" s="1"/>
  <c r="L73" i="8"/>
  <c r="R73" i="8" s="1"/>
  <c r="N71" i="8"/>
  <c r="T71" i="8" s="1"/>
  <c r="L70" i="8"/>
  <c r="R70" i="8" s="1"/>
  <c r="N68" i="8"/>
  <c r="T68" i="8" s="1"/>
  <c r="L67" i="8"/>
  <c r="R67" i="8" s="1"/>
  <c r="L64" i="8"/>
  <c r="R64" i="8" s="1"/>
  <c r="N61" i="8"/>
  <c r="T61" i="8" s="1"/>
  <c r="N58" i="8"/>
  <c r="T58" i="8" s="1"/>
  <c r="L57" i="8"/>
  <c r="R57" i="8" s="1"/>
  <c r="N55" i="8"/>
  <c r="T55" i="8" s="1"/>
  <c r="L54" i="8"/>
  <c r="R54" i="8" s="1"/>
  <c r="N52" i="8"/>
  <c r="T52" i="8" s="1"/>
  <c r="L51" i="8"/>
  <c r="R51" i="8" s="1"/>
  <c r="K96" i="8"/>
  <c r="M93" i="8"/>
  <c r="S93" i="8" s="1"/>
  <c r="M87" i="8"/>
  <c r="S87" i="8" s="1"/>
  <c r="K86" i="8"/>
  <c r="M74" i="8"/>
  <c r="S74" i="8" s="1"/>
  <c r="N96" i="8"/>
  <c r="T96" i="8" s="1"/>
  <c r="L76" i="8"/>
  <c r="R76" i="8" s="1"/>
  <c r="N70" i="8"/>
  <c r="T70" i="8" s="1"/>
  <c r="K64" i="8"/>
  <c r="L63" i="8"/>
  <c r="R63" i="8" s="1"/>
  <c r="K56" i="8"/>
  <c r="M60" i="8"/>
  <c r="S60" i="8" s="1"/>
  <c r="L79" i="8"/>
  <c r="R79" i="8" s="1"/>
  <c r="K70" i="8"/>
  <c r="K65" i="8"/>
  <c r="N83" i="8"/>
  <c r="T83" i="8" s="1"/>
  <c r="M58" i="8"/>
  <c r="S58" i="8" s="1"/>
  <c r="L53" i="8"/>
  <c r="R53" i="8" s="1"/>
  <c r="M68" i="8"/>
  <c r="S68" i="8" s="1"/>
  <c r="K57" i="8"/>
  <c r="L85" i="8"/>
  <c r="R85" i="8" s="1"/>
  <c r="L82" i="8"/>
  <c r="R82" i="8" s="1"/>
  <c r="M71" i="8"/>
  <c r="S71" i="8" s="1"/>
  <c r="L66" i="8"/>
  <c r="R66" i="8" s="1"/>
  <c r="M52" i="8"/>
  <c r="S52" i="8" s="1"/>
  <c r="N51" i="8"/>
  <c r="T51" i="8" s="1"/>
  <c r="M50" i="8"/>
  <c r="S50" i="8" s="1"/>
  <c r="N89" i="8"/>
  <c r="T89" i="8" s="1"/>
  <c r="N86" i="8"/>
  <c r="T86" i="8" s="1"/>
  <c r="K67" i="8"/>
  <c r="K54" i="8"/>
  <c r="N80" i="8"/>
  <c r="T80" i="8" s="1"/>
  <c r="N67" i="8"/>
  <c r="T67" i="8" s="1"/>
  <c r="M55" i="8"/>
  <c r="S55" i="8" s="1"/>
  <c r="N54" i="8"/>
  <c r="T54" i="8" s="1"/>
  <c r="M53" i="8"/>
  <c r="S53" i="8" s="1"/>
  <c r="K51" i="8"/>
  <c r="L50" i="8"/>
  <c r="R50" i="8" s="1"/>
  <c r="N57" i="8"/>
  <c r="T57" i="8" s="1"/>
  <c r="K59" i="8"/>
  <c r="L92" i="8"/>
  <c r="R92" i="8" s="1"/>
  <c r="L95" i="8"/>
  <c r="R95" i="8" s="1"/>
  <c r="M61" i="8"/>
  <c r="S61" i="8" s="1"/>
  <c r="L60" i="8"/>
  <c r="R60" i="8" s="1"/>
  <c r="N73" i="8"/>
  <c r="T73" i="8" s="1"/>
  <c r="L69" i="8"/>
  <c r="R69" i="8" s="1"/>
  <c r="N64" i="8"/>
  <c r="T64" i="8" s="1"/>
  <c r="M63" i="8"/>
  <c r="S63" i="8" s="1"/>
  <c r="K62" i="8"/>
  <c r="R101" i="8"/>
  <c r="T101" i="8"/>
  <c r="S101" i="8"/>
  <c r="I10" i="8"/>
  <c r="I11" i="8" s="1"/>
  <c r="H10" i="8"/>
  <c r="G10" i="8"/>
  <c r="Q24" i="8" l="1"/>
  <c r="O24" i="8"/>
  <c r="Q40" i="8"/>
  <c r="O40" i="8"/>
  <c r="O29" i="8"/>
  <c r="Q29" i="8"/>
  <c r="O45" i="8"/>
  <c r="Q45" i="8"/>
  <c r="O34" i="8"/>
  <c r="Q34" i="8"/>
  <c r="Q20" i="8"/>
  <c r="O20" i="8"/>
  <c r="Q36" i="8"/>
  <c r="O36" i="8"/>
  <c r="O46" i="8"/>
  <c r="Q46" i="8"/>
  <c r="O25" i="8"/>
  <c r="Q25" i="8"/>
  <c r="O41" i="8"/>
  <c r="Q41" i="8"/>
  <c r="O31" i="8"/>
  <c r="Q31" i="8"/>
  <c r="O22" i="8"/>
  <c r="Q22" i="8"/>
  <c r="O38" i="8"/>
  <c r="Q38" i="8"/>
  <c r="O27" i="8"/>
  <c r="Q27" i="8"/>
  <c r="Q43" i="8"/>
  <c r="O43" i="8"/>
  <c r="O39" i="8"/>
  <c r="Q39" i="8"/>
  <c r="O35" i="8"/>
  <c r="Q35" i="8"/>
  <c r="Q32" i="8"/>
  <c r="O32" i="8"/>
  <c r="O30" i="8"/>
  <c r="Q30" i="8"/>
  <c r="D14" i="8"/>
  <c r="O23" i="8"/>
  <c r="Q23" i="8"/>
  <c r="O21" i="8"/>
  <c r="Q21" i="8"/>
  <c r="O37" i="8"/>
  <c r="Q37" i="8"/>
  <c r="O26" i="8"/>
  <c r="Q26" i="8"/>
  <c r="O42" i="8"/>
  <c r="Q42" i="8"/>
  <c r="Q28" i="8"/>
  <c r="O28" i="8"/>
  <c r="Q44" i="8"/>
  <c r="O44" i="8"/>
  <c r="O33" i="8"/>
  <c r="Q33" i="8"/>
  <c r="O102" i="8"/>
  <c r="Q102" i="8"/>
  <c r="Q106" i="8"/>
  <c r="O106" i="8"/>
  <c r="Q116" i="8"/>
  <c r="O116" i="8"/>
  <c r="Q103" i="8"/>
  <c r="O103" i="8"/>
  <c r="Q114" i="8"/>
  <c r="O114" i="8"/>
  <c r="O108" i="8"/>
  <c r="Q108" i="8"/>
  <c r="O129" i="8"/>
  <c r="Q129" i="8"/>
  <c r="O117" i="8"/>
  <c r="Q117" i="8"/>
  <c r="Q120" i="8"/>
  <c r="O120" i="8"/>
  <c r="Q118" i="8"/>
  <c r="O118" i="8"/>
  <c r="O119" i="8"/>
  <c r="Q119" i="8"/>
  <c r="Q131" i="8"/>
  <c r="O131" i="8"/>
  <c r="Q109" i="8"/>
  <c r="O109" i="8"/>
  <c r="Q127" i="8"/>
  <c r="O127" i="8"/>
  <c r="Q121" i="8"/>
  <c r="O121" i="8"/>
  <c r="Q104" i="8"/>
  <c r="O104" i="8"/>
  <c r="Q107" i="8"/>
  <c r="O107" i="8"/>
  <c r="O110" i="8"/>
  <c r="Q110" i="8"/>
  <c r="Q122" i="8"/>
  <c r="O122" i="8"/>
  <c r="O105" i="8"/>
  <c r="Q105" i="8"/>
  <c r="Q128" i="8"/>
  <c r="O128" i="8"/>
  <c r="Q133" i="8"/>
  <c r="O133" i="8"/>
  <c r="Q132" i="8"/>
  <c r="O132" i="8"/>
  <c r="Q126" i="8"/>
  <c r="O126" i="8"/>
  <c r="Q115" i="8"/>
  <c r="O115" i="8"/>
  <c r="Q134" i="8"/>
  <c r="O134" i="8"/>
  <c r="O130" i="8"/>
  <c r="R130" i="8"/>
  <c r="Q51" i="8"/>
  <c r="O51" i="8"/>
  <c r="Q57" i="8"/>
  <c r="O57" i="8"/>
  <c r="Q86" i="8"/>
  <c r="O86" i="8"/>
  <c r="Q60" i="8"/>
  <c r="O60" i="8"/>
  <c r="Q76" i="8"/>
  <c r="O76" i="8"/>
  <c r="Q92" i="8"/>
  <c r="O92" i="8"/>
  <c r="Q88" i="8"/>
  <c r="O88" i="8"/>
  <c r="Q52" i="8"/>
  <c r="O52" i="8"/>
  <c r="Q68" i="8"/>
  <c r="O68" i="8"/>
  <c r="Q84" i="8"/>
  <c r="O84" i="8"/>
  <c r="Q83" i="8"/>
  <c r="O83" i="8"/>
  <c r="Q75" i="8"/>
  <c r="O75" i="8"/>
  <c r="Q56" i="8"/>
  <c r="O56" i="8"/>
  <c r="Q89" i="8"/>
  <c r="O89" i="8"/>
  <c r="Q63" i="8"/>
  <c r="O63" i="8"/>
  <c r="Q79" i="8"/>
  <c r="O79" i="8"/>
  <c r="Q95" i="8"/>
  <c r="O95" i="8"/>
  <c r="Q91" i="8"/>
  <c r="O91" i="8"/>
  <c r="Q55" i="8"/>
  <c r="O55" i="8"/>
  <c r="Q71" i="8"/>
  <c r="O71" i="8"/>
  <c r="Q87" i="8"/>
  <c r="O87" i="8"/>
  <c r="Q81" i="8"/>
  <c r="O81" i="8"/>
  <c r="Q50" i="8"/>
  <c r="O50" i="8"/>
  <c r="Q82" i="8"/>
  <c r="O82" i="8"/>
  <c r="Q59" i="8"/>
  <c r="O59" i="8"/>
  <c r="Q73" i="8"/>
  <c r="O73" i="8"/>
  <c r="Q72" i="8"/>
  <c r="O72" i="8"/>
  <c r="Q94" i="8"/>
  <c r="O94" i="8"/>
  <c r="Q62" i="8"/>
  <c r="O62" i="8"/>
  <c r="Q96" i="8"/>
  <c r="O96" i="8"/>
  <c r="Q66" i="8"/>
  <c r="O66" i="8"/>
  <c r="Q74" i="8"/>
  <c r="O74" i="8"/>
  <c r="Q90" i="8"/>
  <c r="O90" i="8"/>
  <c r="Q54" i="8"/>
  <c r="O54" i="8"/>
  <c r="Q65" i="8"/>
  <c r="O65" i="8"/>
  <c r="Q53" i="8"/>
  <c r="O53" i="8"/>
  <c r="Q69" i="8"/>
  <c r="O69" i="8"/>
  <c r="Q85" i="8"/>
  <c r="O85" i="8"/>
  <c r="Q78" i="8"/>
  <c r="O78" i="8"/>
  <c r="Q61" i="8"/>
  <c r="O61" i="8"/>
  <c r="Q77" i="8"/>
  <c r="O77" i="8"/>
  <c r="Q93" i="8"/>
  <c r="O93" i="8"/>
  <c r="Q64" i="8"/>
  <c r="O64" i="8"/>
  <c r="Q98" i="8"/>
  <c r="O98" i="8"/>
  <c r="Q58" i="8"/>
  <c r="O58" i="8"/>
  <c r="Q67" i="8"/>
  <c r="O67" i="8"/>
  <c r="Q70" i="8"/>
  <c r="O70" i="8"/>
  <c r="Q80" i="8"/>
  <c r="O80" i="8"/>
  <c r="Q97" i="8"/>
  <c r="O97" i="8"/>
  <c r="Q101" i="8"/>
  <c r="O101" i="8"/>
  <c r="M97" i="6"/>
  <c r="K96" i="6"/>
  <c r="M93" i="6"/>
  <c r="K92" i="6"/>
  <c r="M89" i="6"/>
  <c r="L98" i="6"/>
  <c r="K98" i="6"/>
  <c r="M95" i="6"/>
  <c r="N96" i="6"/>
  <c r="N92" i="6"/>
  <c r="M92" i="6"/>
  <c r="N97" i="6"/>
  <c r="L96" i="6"/>
  <c r="N93" i="6"/>
  <c r="N98" i="6"/>
  <c r="L97" i="6"/>
  <c r="N94" i="6"/>
  <c r="L93" i="6"/>
  <c r="N90" i="6"/>
  <c r="L89" i="6"/>
  <c r="N91" i="6"/>
  <c r="K94" i="6"/>
  <c r="L95" i="6"/>
  <c r="L91" i="6"/>
  <c r="K91" i="6"/>
  <c r="M98" i="6"/>
  <c r="K97" i="6"/>
  <c r="M94" i="6"/>
  <c r="K93" i="6"/>
  <c r="M90" i="6"/>
  <c r="K89" i="6"/>
  <c r="N95" i="6"/>
  <c r="L94" i="6"/>
  <c r="L90" i="6"/>
  <c r="M91" i="6"/>
  <c r="K90" i="6"/>
  <c r="M96" i="6"/>
  <c r="K95" i="6"/>
  <c r="L92" i="6"/>
  <c r="N89" i="6"/>
  <c r="G11" i="8"/>
  <c r="J10" i="8"/>
  <c r="J11" i="8" s="1"/>
  <c r="H11" i="8"/>
  <c r="L116" i="6"/>
  <c r="M119" i="6"/>
  <c r="L121" i="6"/>
  <c r="K118" i="6"/>
  <c r="M121" i="6"/>
  <c r="K114" i="6"/>
  <c r="M120" i="6"/>
  <c r="L115" i="6"/>
  <c r="L118" i="6"/>
  <c r="K120" i="6"/>
  <c r="N121" i="6"/>
  <c r="M115" i="6"/>
  <c r="M118" i="6"/>
  <c r="L120" i="6"/>
  <c r="N115" i="6"/>
  <c r="L117" i="6"/>
  <c r="L114" i="6"/>
  <c r="M114" i="6"/>
  <c r="M117" i="6"/>
  <c r="K119" i="6"/>
  <c r="M122" i="6"/>
  <c r="M116" i="6"/>
  <c r="K117" i="6"/>
  <c r="K122" i="6"/>
  <c r="L122" i="6"/>
  <c r="N114" i="6"/>
  <c r="K116" i="6"/>
  <c r="N117" i="6"/>
  <c r="L119" i="6"/>
  <c r="K121" i="6"/>
  <c r="N122" i="6"/>
  <c r="K115" i="6"/>
  <c r="N118" i="6"/>
  <c r="N120" i="6"/>
  <c r="N119" i="6"/>
  <c r="N116" i="6"/>
  <c r="K134" i="6"/>
  <c r="N134" i="6"/>
  <c r="M134" i="6"/>
  <c r="L134" i="6"/>
  <c r="L132" i="6"/>
  <c r="L133" i="6"/>
  <c r="M131" i="6"/>
  <c r="M132" i="6"/>
  <c r="N133" i="6"/>
  <c r="K132" i="6"/>
  <c r="M133" i="6"/>
  <c r="N131" i="6"/>
  <c r="K133" i="6"/>
  <c r="L131" i="6"/>
  <c r="N132" i="6"/>
  <c r="K131" i="6"/>
  <c r="L109" i="6"/>
  <c r="K110" i="6"/>
  <c r="M108" i="6"/>
  <c r="N110" i="6"/>
  <c r="K109" i="6"/>
  <c r="L110" i="6"/>
  <c r="M109" i="6"/>
  <c r="M110" i="6"/>
  <c r="N108" i="6"/>
  <c r="L108" i="6"/>
  <c r="N109" i="6"/>
  <c r="K108" i="6"/>
  <c r="K88" i="6"/>
  <c r="M86" i="6"/>
  <c r="L83" i="6"/>
  <c r="N81" i="6"/>
  <c r="K80" i="6"/>
  <c r="M74" i="6"/>
  <c r="N88" i="6"/>
  <c r="L82" i="6"/>
  <c r="K79" i="6"/>
  <c r="M77" i="6"/>
  <c r="K82" i="6"/>
  <c r="N75" i="6"/>
  <c r="L86" i="6"/>
  <c r="N84" i="6"/>
  <c r="K83" i="6"/>
  <c r="M81" i="6"/>
  <c r="L78" i="6"/>
  <c r="N76" i="6"/>
  <c r="K75" i="6"/>
  <c r="M87" i="6"/>
  <c r="N82" i="6"/>
  <c r="K81" i="6"/>
  <c r="M79" i="6"/>
  <c r="L76" i="6"/>
  <c r="N77" i="6"/>
  <c r="M85" i="6"/>
  <c r="N83" i="6"/>
  <c r="L77" i="6"/>
  <c r="N87" i="6"/>
  <c r="K86" i="6"/>
  <c r="M84" i="6"/>
  <c r="L81" i="6"/>
  <c r="N79" i="6"/>
  <c r="K78" i="6"/>
  <c r="M76" i="6"/>
  <c r="L84" i="6"/>
  <c r="N74" i="6"/>
  <c r="N85" i="6"/>
  <c r="K84" i="6"/>
  <c r="M82" i="6"/>
  <c r="K76" i="6"/>
  <c r="K87" i="6"/>
  <c r="L74" i="6"/>
  <c r="M88" i="6"/>
  <c r="L85" i="6"/>
  <c r="M80" i="6"/>
  <c r="K74" i="6"/>
  <c r="L88" i="6"/>
  <c r="N86" i="6"/>
  <c r="K85" i="6"/>
  <c r="M83" i="6"/>
  <c r="L80" i="6"/>
  <c r="N78" i="6"/>
  <c r="K77" i="6"/>
  <c r="M75" i="6"/>
  <c r="M78" i="6"/>
  <c r="L75" i="6"/>
  <c r="L87" i="6"/>
  <c r="L79" i="6"/>
  <c r="N80" i="6"/>
  <c r="I10" i="6"/>
  <c r="I11" i="6" s="1"/>
  <c r="H10" i="6"/>
  <c r="G10" i="6"/>
  <c r="D11" i="6"/>
  <c r="D12" i="6"/>
  <c r="D13" i="6"/>
  <c r="D10" i="6"/>
  <c r="D9" i="6"/>
  <c r="D8" i="6"/>
  <c r="K125" i="8"/>
  <c r="Q125" i="8" s="1"/>
  <c r="K49" i="8"/>
  <c r="Q49" i="8" s="1"/>
  <c r="N113" i="8"/>
  <c r="T113" i="8" s="1"/>
  <c r="M113" i="8"/>
  <c r="S113" i="8" s="1"/>
  <c r="L113" i="8"/>
  <c r="R113" i="8" s="1"/>
  <c r="K113" i="8"/>
  <c r="Q113" i="8" s="1"/>
  <c r="N125" i="8"/>
  <c r="N49" i="8"/>
  <c r="N19" i="8"/>
  <c r="T19" i="8" s="1"/>
  <c r="M125" i="8"/>
  <c r="S125" i="8" s="1"/>
  <c r="M49" i="8"/>
  <c r="M19" i="8"/>
  <c r="S19" i="8" s="1"/>
  <c r="L125" i="8"/>
  <c r="R125" i="8" s="1"/>
  <c r="L19" i="8"/>
  <c r="R19" i="8" s="1"/>
  <c r="L49" i="8"/>
  <c r="K19" i="8"/>
  <c r="Q19" i="8" s="1"/>
  <c r="L129" i="6"/>
  <c r="L127" i="6"/>
  <c r="L125" i="6"/>
  <c r="L107" i="6"/>
  <c r="L105" i="6"/>
  <c r="L103" i="6"/>
  <c r="L101" i="6"/>
  <c r="L73" i="6"/>
  <c r="L71" i="6"/>
  <c r="L69" i="6"/>
  <c r="L67" i="6"/>
  <c r="L65" i="6"/>
  <c r="L63" i="6"/>
  <c r="L61" i="6"/>
  <c r="L59" i="6"/>
  <c r="L57" i="6"/>
  <c r="L55" i="6"/>
  <c r="L53" i="6"/>
  <c r="L51" i="6"/>
  <c r="L49" i="6"/>
  <c r="K129" i="6"/>
  <c r="K127" i="6"/>
  <c r="K125" i="6"/>
  <c r="K107" i="6"/>
  <c r="K105" i="6"/>
  <c r="K103" i="6"/>
  <c r="K101" i="6"/>
  <c r="K73" i="6"/>
  <c r="K71" i="6"/>
  <c r="K69" i="6"/>
  <c r="K67" i="6"/>
  <c r="K65" i="6"/>
  <c r="K63" i="6"/>
  <c r="K61" i="6"/>
  <c r="K59" i="6"/>
  <c r="K57" i="6"/>
  <c r="K55" i="6"/>
  <c r="K53" i="6"/>
  <c r="K51" i="6"/>
  <c r="K49" i="6"/>
  <c r="N130" i="6"/>
  <c r="N128" i="6"/>
  <c r="N126" i="6"/>
  <c r="N113" i="6"/>
  <c r="N106" i="6"/>
  <c r="N104" i="6"/>
  <c r="N102" i="6"/>
  <c r="N72" i="6"/>
  <c r="N70" i="6"/>
  <c r="N68" i="6"/>
  <c r="N66" i="6"/>
  <c r="N64" i="6"/>
  <c r="N62" i="6"/>
  <c r="N60" i="6"/>
  <c r="N58" i="6"/>
  <c r="N56" i="6"/>
  <c r="N54" i="6"/>
  <c r="N52" i="6"/>
  <c r="N50" i="6"/>
  <c r="M130" i="6"/>
  <c r="M128" i="6"/>
  <c r="M126" i="6"/>
  <c r="M113" i="6"/>
  <c r="M106" i="6"/>
  <c r="M104" i="6"/>
  <c r="M102" i="6"/>
  <c r="M72" i="6"/>
  <c r="M70" i="6"/>
  <c r="M68" i="6"/>
  <c r="M66" i="6"/>
  <c r="M64" i="6"/>
  <c r="M62" i="6"/>
  <c r="M60" i="6"/>
  <c r="M58" i="6"/>
  <c r="M56" i="6"/>
  <c r="M54" i="6"/>
  <c r="M52" i="6"/>
  <c r="M50" i="6"/>
  <c r="L130" i="6"/>
  <c r="L128" i="6"/>
  <c r="L126" i="6"/>
  <c r="L113" i="6"/>
  <c r="L106" i="6"/>
  <c r="L104" i="6"/>
  <c r="L102" i="6"/>
  <c r="L72" i="6"/>
  <c r="L70" i="6"/>
  <c r="L68" i="6"/>
  <c r="L66" i="6"/>
  <c r="L64" i="6"/>
  <c r="L62" i="6"/>
  <c r="L60" i="6"/>
  <c r="L58" i="6"/>
  <c r="L56" i="6"/>
  <c r="L54" i="6"/>
  <c r="L52" i="6"/>
  <c r="L50" i="6"/>
  <c r="N19" i="6"/>
  <c r="K130" i="6"/>
  <c r="K128" i="6"/>
  <c r="K126" i="6"/>
  <c r="K113" i="6"/>
  <c r="K106" i="6"/>
  <c r="K104" i="6"/>
  <c r="K102" i="6"/>
  <c r="K72" i="6"/>
  <c r="K70" i="6"/>
  <c r="K68" i="6"/>
  <c r="K66" i="6"/>
  <c r="K64" i="6"/>
  <c r="K62" i="6"/>
  <c r="K60" i="6"/>
  <c r="K58" i="6"/>
  <c r="K56" i="6"/>
  <c r="K54" i="6"/>
  <c r="K52" i="6"/>
  <c r="K50" i="6"/>
  <c r="M19" i="6"/>
  <c r="N127" i="6"/>
  <c r="N101" i="6"/>
  <c r="N59" i="6"/>
  <c r="N51" i="6"/>
  <c r="M127" i="6"/>
  <c r="M101" i="6"/>
  <c r="M67" i="6"/>
  <c r="M59" i="6"/>
  <c r="M51" i="6"/>
  <c r="N125" i="6"/>
  <c r="N107" i="6"/>
  <c r="N73" i="6"/>
  <c r="N65" i="6"/>
  <c r="N57" i="6"/>
  <c r="N49" i="6"/>
  <c r="L19" i="6"/>
  <c r="M125" i="6"/>
  <c r="M107" i="6"/>
  <c r="M73" i="6"/>
  <c r="M65" i="6"/>
  <c r="M57" i="6"/>
  <c r="M49" i="6"/>
  <c r="K19" i="6"/>
  <c r="N67" i="6"/>
  <c r="N105" i="6"/>
  <c r="N71" i="6"/>
  <c r="N63" i="6"/>
  <c r="N55" i="6"/>
  <c r="M105" i="6"/>
  <c r="M71" i="6"/>
  <c r="M63" i="6"/>
  <c r="M55" i="6"/>
  <c r="N129" i="6"/>
  <c r="N103" i="6"/>
  <c r="N69" i="6"/>
  <c r="N61" i="6"/>
  <c r="N53" i="6"/>
  <c r="M129" i="6"/>
  <c r="M103" i="6"/>
  <c r="M69" i="6"/>
  <c r="M61" i="6"/>
  <c r="M53" i="6"/>
  <c r="T49" i="8" l="1"/>
  <c r="N100" i="8"/>
  <c r="T100" i="8" s="1"/>
  <c r="R49" i="8"/>
  <c r="L100" i="8"/>
  <c r="R100" i="8" s="1"/>
  <c r="S49" i="8"/>
  <c r="M100" i="8"/>
  <c r="S100" i="8" s="1"/>
  <c r="T125" i="8"/>
  <c r="N136" i="8"/>
  <c r="T136" i="8" s="1"/>
  <c r="O96" i="6"/>
  <c r="O89" i="6"/>
  <c r="O97" i="6"/>
  <c r="O98" i="6"/>
  <c r="O95" i="6"/>
  <c r="O94" i="6"/>
  <c r="O93" i="6"/>
  <c r="O90" i="6"/>
  <c r="O92" i="6"/>
  <c r="O91" i="6"/>
  <c r="K10" i="8"/>
  <c r="K11" i="8" s="1"/>
  <c r="O134" i="6"/>
  <c r="O108" i="6"/>
  <c r="O131" i="6"/>
  <c r="O133" i="6"/>
  <c r="O132" i="6"/>
  <c r="O122" i="6"/>
  <c r="O120" i="6"/>
  <c r="O121" i="6"/>
  <c r="O109" i="6"/>
  <c r="O74" i="6"/>
  <c r="O84" i="6"/>
  <c r="O77" i="6"/>
  <c r="O86" i="6"/>
  <c r="O110" i="6"/>
  <c r="O82" i="6"/>
  <c r="O87" i="6"/>
  <c r="O76" i="6"/>
  <c r="O80" i="6"/>
  <c r="O83" i="6"/>
  <c r="O78" i="6"/>
  <c r="O81" i="6"/>
  <c r="O79" i="6"/>
  <c r="O88" i="6"/>
  <c r="O85" i="6"/>
  <c r="O75" i="6"/>
  <c r="G11" i="6"/>
  <c r="J10" i="6"/>
  <c r="J11" i="6" s="1"/>
  <c r="H11" i="6"/>
  <c r="O56" i="6"/>
  <c r="O72" i="6"/>
  <c r="O119" i="6"/>
  <c r="O128" i="6"/>
  <c r="O73" i="6"/>
  <c r="O125" i="6"/>
  <c r="O102" i="6"/>
  <c r="M48" i="6"/>
  <c r="O60" i="6"/>
  <c r="O57" i="6"/>
  <c r="O52" i="6"/>
  <c r="O115" i="6"/>
  <c r="O68" i="6"/>
  <c r="N48" i="6"/>
  <c r="L48" i="6"/>
  <c r="N48" i="8"/>
  <c r="T48" i="8" s="1"/>
  <c r="L48" i="8"/>
  <c r="R48" i="8" s="1"/>
  <c r="M48" i="8"/>
  <c r="S48" i="8" s="1"/>
  <c r="O49" i="8"/>
  <c r="O113" i="8"/>
  <c r="O19" i="8"/>
  <c r="O125" i="8"/>
  <c r="O53" i="6"/>
  <c r="O69" i="6"/>
  <c r="O116" i="6"/>
  <c r="O58" i="6"/>
  <c r="O126" i="6"/>
  <c r="O55" i="6"/>
  <c r="O71" i="6"/>
  <c r="O118" i="6"/>
  <c r="O62" i="6"/>
  <c r="O104" i="6"/>
  <c r="O130" i="6"/>
  <c r="O59" i="6"/>
  <c r="O101" i="6"/>
  <c r="O127" i="6"/>
  <c r="O64" i="6"/>
  <c r="O106" i="6"/>
  <c r="O61" i="6"/>
  <c r="O103" i="6"/>
  <c r="O129" i="6"/>
  <c r="O19" i="6"/>
  <c r="O50" i="6"/>
  <c r="O66" i="6"/>
  <c r="O113" i="6"/>
  <c r="O63" i="6"/>
  <c r="O105" i="6"/>
  <c r="O49" i="6"/>
  <c r="O65" i="6"/>
  <c r="O107" i="6"/>
  <c r="O54" i="6"/>
  <c r="O70" i="6"/>
  <c r="O117" i="6"/>
  <c r="O51" i="6"/>
  <c r="O67" i="6"/>
  <c r="O114" i="6"/>
  <c r="L124" i="6"/>
  <c r="N124" i="6"/>
  <c r="N112" i="8"/>
  <c r="T112" i="8" s="1"/>
  <c r="M124" i="8"/>
  <c r="S124" i="8" s="1"/>
  <c r="N136" i="6"/>
  <c r="L136" i="8"/>
  <c r="R136" i="8" s="1"/>
  <c r="L100" i="6"/>
  <c r="M136" i="6"/>
  <c r="N112" i="6"/>
  <c r="L136" i="6"/>
  <c r="M136" i="8"/>
  <c r="S136" i="8" s="1"/>
  <c r="M124" i="6"/>
  <c r="L112" i="6"/>
  <c r="L124" i="8"/>
  <c r="R124" i="8" s="1"/>
  <c r="N124" i="8"/>
  <c r="T124" i="8" s="1"/>
  <c r="N100" i="6"/>
  <c r="L112" i="8"/>
  <c r="R112" i="8" s="1"/>
  <c r="M112" i="8"/>
  <c r="S112" i="8" s="1"/>
  <c r="M100" i="6"/>
  <c r="M112" i="6"/>
  <c r="K10" i="6" l="1"/>
  <c r="K11" i="6" s="1"/>
  <c r="L137" i="6"/>
  <c r="N137" i="6"/>
  <c r="D14" i="6"/>
  <c r="M137" i="6"/>
  <c r="L137" i="8"/>
  <c r="R137" i="8" s="1"/>
  <c r="N137" i="8"/>
  <c r="M137" i="8"/>
  <c r="S137" i="8" s="1"/>
  <c r="T137" i="8" l="1"/>
  <c r="L10" i="8"/>
  <c r="L10" i="6"/>
  <c r="C8" i="7"/>
  <c r="C8" i="5"/>
  <c r="C8" i="6" l="1"/>
  <c r="B6" i="10" s="1"/>
  <c r="C14" i="5"/>
  <c r="C14" i="7"/>
  <c r="C8" i="8"/>
  <c r="C14" i="8" s="1"/>
  <c r="C14"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Cristina Martin Cuadrado</author>
  </authors>
  <commentList>
    <comment ref="H28" authorId="0" shapeId="0" xr:uid="{5A0DB528-5264-4AC5-A2A8-153E3602D62B}">
      <text>
        <r>
          <rPr>
            <b/>
            <sz val="9"/>
            <color indexed="81"/>
            <rFont val="Tahoma"/>
            <family val="2"/>
          </rPr>
          <t>This column should reflect the total contribution per activity from other funders to the project: Programme partner + other partner</t>
        </r>
        <r>
          <rPr>
            <sz val="9"/>
            <color indexed="81"/>
            <rFont val="Tahoma"/>
            <family val="2"/>
          </rPr>
          <t xml:space="preserve">
</t>
        </r>
      </text>
    </comment>
    <comment ref="A29" authorId="0" shapeId="0" xr:uid="{55544879-1BD3-448C-A7B9-DACB102E6D1B}">
      <text>
        <r>
          <rPr>
            <sz val="9"/>
            <color indexed="81"/>
            <rFont val="Tahoma"/>
            <family val="2"/>
          </rPr>
          <t>Enter here any amount of the project which will be paid to staff to support the delivery of the budget. Use the amounts calculated on Team structure tab. GIF stands for equal and fair payment, please make sure the rates are at least compliant with minimum salaries in your state/country. When planning your 3 year project budget we recommend you allow an increment every year to allow for the annual increase in wages</t>
        </r>
      </text>
    </comment>
    <comment ref="A59" authorId="0" shapeId="0" xr:uid="{F1A1DBF1-95FF-4D0D-9677-59BE4025F604}">
      <text>
        <r>
          <rPr>
            <sz val="9"/>
            <color indexed="81"/>
            <rFont val="Tahoma"/>
            <family val="2"/>
          </rPr>
          <t xml:space="preserve">These are the costs needed each year to implement the project. This might include: main project activities such as training or workshops to farmers, training materials, demonstrations, exposure visits, soil tests or any other intervention. Immediate operating costs like travel and accommodation should also be included here
</t>
        </r>
      </text>
    </comment>
    <comment ref="A111" authorId="0" shapeId="0" xr:uid="{B514422E-F02B-4DDC-B31E-C5A8264E535C}">
      <text>
        <r>
          <rPr>
            <sz val="9"/>
            <color indexed="81"/>
            <rFont val="Tahoma"/>
            <family val="2"/>
          </rPr>
          <t>These are the costs involved with monitoring, evaluation and learning (MEL) for your project. Include costs related to designing your MEL system; collecting data (e.g. baseline and endline data exercises, as well as on-going data collection); storing data, including costs for data management systems; analysing and summarising data; applying lessons learnt, and sharing learning. You should include costs to support any mid term and final reviews and evaluations of your project and for any monitoring and learning visits. (no salaries in this section)</t>
        </r>
      </text>
    </comment>
    <comment ref="A123" authorId="0" shapeId="0" xr:uid="{92A56178-3B6F-481F-8323-B5DF6A13F0D6}">
      <text>
        <r>
          <rPr>
            <sz val="9"/>
            <color indexed="81"/>
            <rFont val="Tahoma"/>
            <family val="2"/>
          </rPr>
          <t xml:space="preserve">These are the indirect project costs needed each year to support the running of a project (such as office rent, telephone and internet access, audit fees etc). No salaries should be included in this section. 
</t>
        </r>
      </text>
    </comment>
    <comment ref="A135" authorId="0" shapeId="0" xr:uid="{D2E37402-6B3D-412C-86D0-DF7A79D49B83}">
      <text>
        <r>
          <rPr>
            <sz val="9"/>
            <color indexed="81"/>
            <rFont val="Tahoma"/>
            <family val="2"/>
          </rPr>
          <t xml:space="preserve">GIF will consider on case by case basis funding capital expenditures that are needed for the delivery of the project. GIF will not usually fund building costs, the purchase of vehicles, land or heavy equipment.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Brienne Skees</author>
  </authors>
  <commentList>
    <comment ref="A19" authorId="0" shapeId="0" xr:uid="{4222CF5A-B05E-42AA-8DE1-DC03C208F529}">
      <text>
        <r>
          <rPr>
            <sz val="11"/>
            <color theme="1"/>
            <rFont val="Calibri"/>
            <family val="2"/>
            <scheme val="minor"/>
          </rPr>
          <t>Enter here any amount of the project which will be paid to staff to support the delivery of the budget. Use the amounts calculated on Tab 2. GIF stands for equal and fair payment, please make sure the rates are at least compliant with minimum salaries in your state/country. When planning your 3 year project budget we recommend you allow an increment every year to allow for the annual increase in wages.</t>
        </r>
      </text>
    </comment>
    <comment ref="A49" authorId="0" shapeId="0" xr:uid="{0E0C004C-F927-4C07-BFF8-3882EED8390C}">
      <text>
        <r>
          <rPr>
            <sz val="11"/>
            <color theme="1"/>
            <rFont val="Calibri"/>
            <family val="2"/>
            <scheme val="minor"/>
          </rPr>
          <t>These are the costs needed each year to implement the project. This might include: main project activities such as training or workshops to farmers, training materials, demonstrations, exposure visits, soil tests or any other intervention. Immediate operating costs like travel and accommodation should also be included here.</t>
        </r>
      </text>
    </comment>
    <comment ref="A101" authorId="0" shapeId="0" xr:uid="{02FB6FA8-5A25-4422-80CD-7863D0034E55}">
      <text>
        <r>
          <rPr>
            <sz val="11"/>
            <color theme="1"/>
            <rFont val="Calibri"/>
            <family val="2"/>
            <scheme val="minor"/>
          </rPr>
          <t>These are the costs involved with monitoring, evaluation and learning (MEL) for your project. Include costs related to designing your MEL system; collecting data (e.g. baseline and endline data exercises, as well as on-going data collection); storing data, including costs for data management systems; analysing and summarising data; applying lessons learnt, and sharing learning. You should include costs to support any mid term and final reviews and evaluations of your project and for any monitoring and learning visits. (no salaries in this section)</t>
        </r>
      </text>
    </comment>
    <comment ref="A113" authorId="0" shapeId="0" xr:uid="{C4127144-227A-419C-8C96-9BF3412E55AA}">
      <text>
        <r>
          <rPr>
            <sz val="11"/>
            <color theme="1"/>
            <rFont val="Calibri"/>
            <family val="2"/>
            <scheme val="minor"/>
          </rPr>
          <t xml:space="preserve">These are the indirect project costs needed each year to support the running of a project (such as office rent, telephone and internet access, audit fees etc). No salaries should be included in this section. </t>
        </r>
      </text>
    </comment>
    <comment ref="A125" authorId="0" shapeId="0" xr:uid="{3A8D5F98-7EF1-48AC-8DB1-F2CC8C6D36A1}">
      <text>
        <r>
          <rPr>
            <sz val="11"/>
            <color theme="1"/>
            <rFont val="Calibri"/>
            <family val="2"/>
            <scheme val="minor"/>
          </rPr>
          <t>GIF will consider on case by case basis funding capital expenditures that are needed for the delivery of the project. GIF will not usually fund building costs, the purchase of vehicles, land or heavy equipment. Please check our policy on capital expenditure and managing assets.</t>
        </r>
      </text>
    </comment>
  </commentList>
</comments>
</file>

<file path=xl/sharedStrings.xml><?xml version="1.0" encoding="utf-8"?>
<sst xmlns="http://schemas.openxmlformats.org/spreadsheetml/2006/main" count="483" uniqueCount="265">
  <si>
    <t>Please complete the table provided. The calculations here will autmatically be filled in Tab 1, so you need to edit only three columns (C, G, and H) of the salary tables on Tab 2.</t>
  </si>
  <si>
    <r>
      <rPr>
        <sz val="10"/>
        <color rgb="FF000000"/>
        <rFont val="Calibri"/>
        <family val="2"/>
      </rPr>
      <t>• You should fill out all the relevant yellow cells in the tables.
• If you have any other planned income sources for this project please list them in the table "PLANNED INCOME SOURCES FOR THE PROJECT" and let us know how much of that funding is confirmed. Please note that the amounts listed in columns D and E combined must equal the totals you have listed in column H. For year 2 and year 3, please indicate an estimated budget for each category for the request to GIF, and a total amount for the programme partner and other funders.
• Please ensure you enter the lead applicant and any Local Partner names in the first table "PROGRAMME PARTNER AND LOCAL PARTNER IN THE PROJECT" - this will give you the drop down list to select from in the 'Responsible organisation' column of the budget table. If you are not working with Local Partners for the delivery of the project, please leave the relevant rows blank. 
• For the budget table "PROPOSED BUDGET REQUEST TO GIF", we are asking you to provide the budget split between GIF contribution and Programme Partner/Other Partner contribution. 
• We ask for all budgetlines to be entered against one of the categories of cost on the left hand side (Salaries; Activities; Monitoring, evaluation and learning; Overheads costs and Capital costs). What we mean by each of these categories is explained as a comment if you click on the cell in column A for that category. 
• Whenever possible, include the number of units, e.g. the number of demo plots established or the number of soil samples tested, so it is clear what the total cost is but also the ‘unit’ cost of each activity. For line items that do not consist of multiple units, enter 1 as the number of units 
• Note that we are only asking you for a detailed budget for year 1. For year 2 and year 3 we only ask you for the budget for each of the main budgetlines.</t>
    </r>
    <r>
      <rPr>
        <b/>
        <sz val="10"/>
        <color rgb="FF000000"/>
        <rFont val="Calibri"/>
        <family val="2"/>
      </rPr>
      <t xml:space="preserve"> </t>
    </r>
    <r>
      <rPr>
        <sz val="10"/>
        <color rgb="FF000000"/>
        <rFont val="Calibri"/>
        <family val="2"/>
      </rPr>
      <t xml:space="preserve">This table is located at the top of the sheet to be completed.
• Please enter your local currency and relevant exchange rate to EURO in the table at the bottom , the follwing tab with budget in € will be automatically populated. Exchange rates to use are provided by GIF and available in the dropdown list.
• The salaries section will be mostly autofilled from the Team Structure tab (tab 1). Once the team structure tab is complete, you will need to fill in three columns (C, G, and H).
• Overheads costs are the indirect costs needed each year to support the running of a project (such as office rent, telephone and internet access, audit fees etc). No salaries should be included in this section. Overheads costs cannot be more than 10% of total GIF contribution. 
•Capital costs: GIF will consider on case by case basis funding capital expenditures that are needed for the delivery of the project. GIF will not usually fund building costs, the purchase of vehicles, land or heavy equipment. If any capital cost is included, these would be items needed for the delivery of the activities in the project. Please check our policy on capital expenditure and managing assets. Please include any explanation on rationale for purchase and year of purchase' under Budget description column. Do ensure that the year of purchase is the same as the year of the contract agreement. Capital costs can be a maxium of 10% of GIF contribution
</t>
    </r>
  </si>
  <si>
    <t>This tab will be automatically filled once the local currency tab is complete, along with the appropriate exchange rate. You do not need to edit this tab.</t>
  </si>
  <si>
    <t xml:space="preserve">This tab provides you with the approved currency exchange rate to be used in your application. </t>
  </si>
  <si>
    <t xml:space="preserve">• You should fill in all the cells in columns J, K,L and M for the year that you are reporting for with the expenditure to date for the relevant reporting period.
• Please complete Exchange rate calculator Tab (tab 9) to obtain the relevant exchange rate to be used for reporting: disbursement date column B and the amount in local currency column D. The resulting exchange rate will be calculated automaticaly.
•The budget can be transferred between line items as long as the overall GIF contribution does not exceed the contracted budget. However, if the budget transferred between cost categories exceeds 10% the Partner should inform the fund in advance for approval.
• The financial report must report on actual expenditures in local currency and Euros (this will be automatically converted on the followig tab), based on accrual accounting  (and not cash-based). Accrual accounting is an accounting method where revenue or expenses are recorded when revenue is earned and expenses are incurred  rather than when payment is received or made.
</t>
  </si>
  <si>
    <t>Please complete Exchange rate calculator Tab to obtain the relevant exchange rate to be used for reporting: disbursement date column B and the amount in local currency column D. The resulting exchange rate will be calculated automaticaly.</t>
  </si>
  <si>
    <t>Value Check</t>
  </si>
  <si>
    <t>Budget Heading</t>
  </si>
  <si>
    <t>Budget Description</t>
  </si>
  <si>
    <t>Unit Description</t>
  </si>
  <si>
    <r>
      <t>Responsible organisation</t>
    </r>
    <r>
      <rPr>
        <b/>
        <sz val="10"/>
        <color rgb="FFFFFFFF"/>
        <rFont val="Calibri"/>
        <family val="2"/>
      </rPr>
      <t xml:space="preserve"> 
</t>
    </r>
    <r>
      <rPr>
        <sz val="10"/>
        <color rgb="FFFFFFFF"/>
        <rFont val="Calibri"/>
        <family val="2"/>
      </rPr>
      <t>(select from drop-down list - you need to fill in organisation names in first table above)</t>
    </r>
  </si>
  <si>
    <t>Number of Units</t>
  </si>
  <si>
    <t>INR</t>
  </si>
  <si>
    <t>PKR</t>
  </si>
  <si>
    <t>TRY</t>
  </si>
  <si>
    <t>XOF</t>
  </si>
  <si>
    <t>MZN</t>
  </si>
  <si>
    <t>CNY</t>
  </si>
  <si>
    <t>Approved Budgeted FX Rate Used</t>
  </si>
  <si>
    <t>1 EUR</t>
  </si>
  <si>
    <t>FX Rate Used</t>
  </si>
  <si>
    <t>GIF</t>
  </si>
  <si>
    <t>Tab 表格</t>
    <phoneticPr fontId="65" type="noConversion"/>
  </si>
  <si>
    <t>When to use this tab 何时使用本表</t>
    <phoneticPr fontId="65" type="noConversion"/>
  </si>
  <si>
    <t>Tab 1 Team Structure
表1：团队架构</t>
    <phoneticPr fontId="65" type="noConversion"/>
  </si>
  <si>
    <t>Tab 2 Application budget: Local Currency
表2 预算申请：当地货币</t>
    <phoneticPr fontId="65" type="noConversion"/>
  </si>
  <si>
    <t>Tab 3 Application Budget (Euros)
表3 预算申请（欧元）</t>
    <phoneticPr fontId="65" type="noConversion"/>
  </si>
  <si>
    <t>Tab 4 GIF Currency Exchange
表4 GIF汇率</t>
    <phoneticPr fontId="65" type="noConversion"/>
  </si>
  <si>
    <t>Tab 5 Mid Year Report (LC)
表5 中期报告（当地货币）</t>
    <phoneticPr fontId="65" type="noConversion"/>
  </si>
  <si>
    <t>Tab 6 Mid Year Report (Euros)
表6 中期报告（欧元）</t>
    <phoneticPr fontId="65" type="noConversion"/>
  </si>
  <si>
    <t>Tab 7 End Year Report (Local Currency)
表7 年度报告（当地货币）</t>
    <phoneticPr fontId="65" type="noConversion"/>
  </si>
  <si>
    <t>Tab 8 End Year Report (Euros)
表8 年度报告（欧元）</t>
    <phoneticPr fontId="65" type="noConversion"/>
  </si>
  <si>
    <t>Tab 9 FX Calculator Report
表9 汇率计算器</t>
    <phoneticPr fontId="65" type="noConversion"/>
  </si>
  <si>
    <t>At application stage only
仅在申请阶段</t>
    <phoneticPr fontId="65" type="noConversion"/>
  </si>
  <si>
    <t>Every year by mid season, to report on progress to date
每年年中，报告迄今为止的进展情况</t>
    <phoneticPr fontId="65" type="noConversion"/>
  </si>
  <si>
    <t xml:space="preserve">At the end of each year of your grant to report what you have spent over the past year, explain any variances from the budget
在每个出资年度结束时，报告你在过去一年中的支出，解释与预算的任何差异	</t>
    <phoneticPr fontId="65" type="noConversion"/>
  </si>
  <si>
    <t>At mid season report and at annual report time
年中及年末报告</t>
    <phoneticPr fontId="65" type="noConversion"/>
  </si>
  <si>
    <t>ONLY FOR APPROVED PROJECTS 仅限已批准项目</t>
    <phoneticPr fontId="65" type="noConversion"/>
  </si>
  <si>
    <t xml:space="preserve">Guidance for completing GIF finance template   GIF财务模板填写指南
</t>
    <phoneticPr fontId="65" type="noConversion"/>
  </si>
  <si>
    <t>•您应填写本表格种所有相关的黄色单元格
•如果您有此项目的任何其他计划收入来源（无论是财务还是实物），请填写在表格“项目的计划收入来源”，并让我们知道已确定的资金金额。请注意D列和E列的金额合计数必须与H列的金额总数一致。对于第2年和第3年的预算，请填写每一个大类项下向GIF申请的预估金额，以及执行合作伙伴及其它资金提供方提供的金额总数。
•请确保您在第一个表格“项目合作伙伴和本地合作伙伴”中输入主要申请人和任何本地合作伙伴的名称-您将用下拉列表选择预算表中的“负责机构”。如果您没有与当地合作伙伴合作交付项目，请将相关行留空
•对于预算表中“向GIF提出的预算申请”，我们要求您提供GIF出资、项目执行合作伙伴出资和其他出资方之间的预算清单
•我们要求根据左侧的成本类别（工资；活动；监控、评估和学习；间接费用和资本成本）输入所有预算行。如果您单击对应类别A列的单元格，您将看到这些类别的含义以注释形式进行相应解释
•尽可能包括单位数量，例如示范地块数量或测试的土壤样本数量，这样就清楚了总成本是多少，也清楚了每项活动的“单元”成本。对于不包含多个单位，输入1作为单位数
•注意，我们只要求您提供第1年的详细预算。对于第二年和第三年，我们只要求您提供每个主要预算大类的预算。请注意填写该表格顶部的每年预算表。
•请在底部的表格中输入您的当地货币和与欧元的相关汇率，欧元预算将自动填充。使用的汇率由GIF提供
•工资部分的内容大多数可以通过“团队架构”表格（表1）填写的内容自动填写。一旦完成填写“团队架构”表格，您仅需要再填写C、G和H列
•管理费用是指每年支持项目运行所需的间接成本（如办公室租金、电话和互联网接入、审计费等）。工资不应包括在本部分中。管理费用不能超过GIF总贡献的10%。
•资本成本：GIF将根据具体情况考虑为交付项目所需的资本支出提供资金。GIF通常不会为建筑成本、购买车辆、土地或重型设备提供资金。如果包括任何资本成本，这些将是开展项目活动交付所需的项目，请参阅我们的资本支出和资产管理政策。请填写文件末尾的栏目，解释购买理由和购买年份，资本成本最多为GIF出资的10%</t>
    <phoneticPr fontId="65" type="noConversion"/>
  </si>
  <si>
    <t>Key points for completing the tab 填写要点</t>
    <phoneticPr fontId="65" type="noConversion"/>
  </si>
  <si>
    <t>请完成填写表格。表1中需要计算的列会自动完成计算，表2中的工资部分仅需填写C、G和H列</t>
    <phoneticPr fontId="65" type="noConversion"/>
  </si>
  <si>
    <t>表2 预算申请（当地货币）完成填写后，本表将根据相应汇率自动填写，您无需编辑本表格</t>
    <phoneticPr fontId="65" type="noConversion"/>
  </si>
  <si>
    <t>本表格提供了在申请填写中核准使用的汇率</t>
    <phoneticPr fontId="65" type="noConversion"/>
  </si>
  <si>
    <t>•您应填写报告年度的J、K、L和M列中的所有单元格，以及相关报告期迄今为止的支出。
•请填写汇率计算器（表9）B列付款日期和D列当地货币金额，以便得出用于报告的相关汇率。系统会自动计算生成的汇率。
•只要GIF出资总额不超过合同预算，预算就可以在各预算项之间进行分配。但是，如果在成本类之间的预算与实际使用的差异超过10%，合作伙伴应提前通知GIF进行批准。
•财务报告必须以当地货币和欧元报告实际支出（这将在以下表格自动转换），基于权责发生制会计（而不是基于现金支付时间）。权责发生制会计是一种会计方法，收入或费用在收入和费用发生时记录，而不是在收到或支付时记录。</t>
    <phoneticPr fontId="65" type="noConversion"/>
  </si>
  <si>
    <t>表5 中期报告（当地货币）完成填写后，本表将根据相应汇率自动填写，您无需编辑本表格</t>
    <phoneticPr fontId="65" type="noConversion"/>
  </si>
  <si>
    <t>•您应填写您报告年度的J、K、L和M列中的所有单元格以及该年度的支出。
•如支出与预算间的差异超过10%，请在表格右侧的注释栏中解释差异产生的原因。
•请填写汇率计算器（表9）B列付款日期和D列当地货币金额，以便得出用于报告的相关汇率。系统会自动计算生成的汇率。
•实际成本不得超过GIF在出资协议中规定的出资金额。</t>
    <phoneticPr fontId="65" type="noConversion"/>
  </si>
  <si>
    <t xml:space="preserve">• You should fill in all the cells in columns  J, K,L and M for the year that you are reporting for with the expenditure for that year.
• Please explain variances on budget lines which have exceeded a 10% spending or have a significant under-spending of less than 10% - in the notes column on the right of the table.
• Please complete Exchange rate calculator Tab (tab 9) to obtain the relevant exchange rate to be used for reporting: disbursement date column B and the amount in local currency column D. The resulting exchange rate will be calculated automatically.
• The amount of actual costs cannot exceed the contribution of GIF in the Funding Agreement. </t>
    <phoneticPr fontId="65" type="noConversion"/>
  </si>
  <si>
    <t>表7 年度报告（当地货币）完成填写后，本表将根据相应汇率自动填写，您无需编辑本表格</t>
    <phoneticPr fontId="65" type="noConversion"/>
  </si>
  <si>
    <t>请填写汇率计算器（表9）B列付款日期和D列当地货币金额，以便得出用于报告的相关汇率。系统会自动计算生成的汇率。</t>
    <phoneticPr fontId="65" type="noConversion"/>
  </si>
  <si>
    <t>Salaries 工资</t>
  </si>
  <si>
    <t>Salaries 工资</t>
    <phoneticPr fontId="65" type="noConversion"/>
  </si>
  <si>
    <r>
      <rPr>
        <b/>
        <sz val="11"/>
        <color rgb="FF375623"/>
        <rFont val="Calibri"/>
        <family val="2"/>
      </rPr>
      <t xml:space="preserve">Directions: Part Time Positions </t>
    </r>
    <r>
      <rPr>
        <b/>
        <sz val="11"/>
        <color rgb="FF375623"/>
        <rFont val="宋体"/>
        <family val="2"/>
        <charset val="134"/>
      </rPr>
      <t>指南：全职职位</t>
    </r>
    <r>
      <rPr>
        <b/>
        <sz val="11"/>
        <color rgb="FF375623"/>
        <rFont val="Calibri"/>
        <family val="2"/>
      </rPr>
      <t xml:space="preserve">
</t>
    </r>
    <r>
      <rPr>
        <sz val="11"/>
        <color rgb="FF375623"/>
        <rFont val="Calibri"/>
        <family val="2"/>
      </rPr>
      <t xml:space="preserve">- Position name (e.g. PU Manager, Field Facilitator, Agronomist, Women Trainer, etc)  </t>
    </r>
    <r>
      <rPr>
        <sz val="11"/>
        <color rgb="FF375623"/>
        <rFont val="宋体"/>
        <family val="2"/>
        <charset val="134"/>
      </rPr>
      <t>职位名称（如</t>
    </r>
    <r>
      <rPr>
        <sz val="11"/>
        <color rgb="FF375623"/>
        <rFont val="Calibri"/>
        <family val="2"/>
      </rPr>
      <t>PU</t>
    </r>
    <r>
      <rPr>
        <sz val="11"/>
        <color rgb="FF375623"/>
        <rFont val="宋体"/>
        <family val="2"/>
        <charset val="134"/>
      </rPr>
      <t>经理、田间指导员、农学家、女性培训师等）</t>
    </r>
    <r>
      <rPr>
        <sz val="11"/>
        <color rgb="FF375623"/>
        <rFont val="Calibri"/>
        <family val="2"/>
      </rPr>
      <t xml:space="preserve">
- Position description (this should explain what additional costs there are for this position that are not to be included in the salary, such as healthcare, insurance, tax, pension, etc.)  
  </t>
    </r>
    <r>
      <rPr>
        <sz val="11"/>
        <color rgb="FF375623"/>
        <rFont val="宋体"/>
        <family val="2"/>
        <charset val="134"/>
      </rPr>
      <t>职位描述（请说明该职位有哪些不包括在工资中的额外成本，如医疗保健、保险、税收、养老金等）</t>
    </r>
    <r>
      <rPr>
        <sz val="11"/>
        <color rgb="FF375623"/>
        <rFont val="Calibri"/>
        <family val="2"/>
      </rPr>
      <t xml:space="preserve">
- Number of positions (women and men) </t>
    </r>
    <r>
      <rPr>
        <sz val="11"/>
        <color rgb="FF375623"/>
        <rFont val="宋体"/>
        <family val="2"/>
        <charset val="134"/>
      </rPr>
      <t xml:space="preserve"> 职位数量（按性别列明）</t>
    </r>
    <r>
      <rPr>
        <sz val="11"/>
        <color rgb="FF375623"/>
        <rFont val="Calibri"/>
        <family val="2"/>
      </rPr>
      <t xml:space="preserve">
- Monthly salary/cost for the position </t>
    </r>
    <r>
      <rPr>
        <sz val="11"/>
        <color rgb="FF375623"/>
        <rFont val="宋体"/>
        <family val="2"/>
        <charset val="134"/>
      </rPr>
      <t>该职位的月薪</t>
    </r>
    <r>
      <rPr>
        <sz val="11"/>
        <color rgb="FF375623"/>
        <rFont val="Calibri"/>
        <family val="2"/>
      </rPr>
      <t>/</t>
    </r>
    <r>
      <rPr>
        <sz val="11"/>
        <color rgb="FF375623"/>
        <rFont val="宋体"/>
        <family val="2"/>
        <charset val="134"/>
      </rPr>
      <t>成本</t>
    </r>
    <r>
      <rPr>
        <sz val="11"/>
        <color rgb="FF375623"/>
        <rFont val="Calibri"/>
        <family val="2"/>
      </rPr>
      <t xml:space="preserve">
- Other associated costs per month </t>
    </r>
    <r>
      <rPr>
        <sz val="11"/>
        <color rgb="FF375623"/>
        <rFont val="宋体"/>
        <family val="2"/>
        <charset val="134"/>
      </rPr>
      <t>每月其他相关费用</t>
    </r>
    <r>
      <rPr>
        <sz val="11"/>
        <color rgb="FF375623"/>
        <rFont val="Calibri"/>
        <family val="2"/>
      </rPr>
      <t xml:space="preserve">
- Number of months per year will the position be hired for?  </t>
    </r>
    <r>
      <rPr>
        <sz val="11"/>
        <color rgb="FF375623"/>
        <rFont val="宋体"/>
        <family val="2"/>
        <charset val="134"/>
      </rPr>
      <t>该职位每年的聘用月数</t>
    </r>
    <r>
      <rPr>
        <sz val="11"/>
        <color rgb="FF375623"/>
        <rFont val="Calibri"/>
        <family val="2"/>
      </rPr>
      <t xml:space="preserve">
- The total (annual) salary per position should be based on the number of months hired for BC GIF project. If staff are hired for 6 months, for example, the total salary should reflect 6 months instead of an entire year. 
</t>
    </r>
    <r>
      <rPr>
        <sz val="11"/>
        <color rgb="FF375623"/>
        <rFont val="宋体"/>
        <family val="2"/>
        <charset val="134"/>
      </rPr>
      <t xml:space="preserve"> 每个职位的（年薪）总额应基于</t>
    </r>
    <r>
      <rPr>
        <sz val="11"/>
        <color rgb="FF375623"/>
        <rFont val="Calibri"/>
        <family val="2"/>
      </rPr>
      <t>BC GIF</t>
    </r>
    <r>
      <rPr>
        <sz val="11"/>
        <color rgb="FF375623"/>
        <rFont val="宋体"/>
        <family val="2"/>
        <charset val="134"/>
      </rPr>
      <t>项目雇佣的月数。例如，如果员工的聘用期为</t>
    </r>
    <r>
      <rPr>
        <sz val="11"/>
        <color rgb="FF375623"/>
        <rFont val="Calibri"/>
        <family val="2"/>
      </rPr>
      <t>6</t>
    </r>
    <r>
      <rPr>
        <sz val="11"/>
        <color rgb="FF375623"/>
        <rFont val="宋体"/>
        <family val="2"/>
        <charset val="134"/>
      </rPr>
      <t>个月，则工资总额应反映其在</t>
    </r>
    <r>
      <rPr>
        <sz val="11"/>
        <color rgb="FF375623"/>
        <rFont val="Calibri"/>
        <family val="2"/>
      </rPr>
      <t>6</t>
    </r>
    <r>
      <rPr>
        <sz val="11"/>
        <color rgb="FF375623"/>
        <rFont val="宋体"/>
        <family val="2"/>
        <charset val="134"/>
      </rPr>
      <t>个月而不是一整年中获得的薪酬金额。</t>
    </r>
    <r>
      <rPr>
        <sz val="11"/>
        <color rgb="FF375623"/>
        <rFont val="Calibri"/>
        <family val="2"/>
      </rPr>
      <t xml:space="preserve">
</t>
    </r>
    <r>
      <rPr>
        <b/>
        <sz val="11"/>
        <color rgb="FF375623"/>
        <rFont val="Calibri"/>
        <family val="2"/>
      </rPr>
      <t xml:space="preserve">Directions: Part Time Positions </t>
    </r>
    <r>
      <rPr>
        <b/>
        <sz val="11"/>
        <color rgb="FF375623"/>
        <rFont val="宋体"/>
        <family val="2"/>
        <charset val="134"/>
      </rPr>
      <t>指南：兼职职位</t>
    </r>
    <r>
      <rPr>
        <b/>
        <sz val="11"/>
        <color rgb="FF375623"/>
        <rFont val="Calibri"/>
        <family val="2"/>
      </rPr>
      <t xml:space="preserve">
</t>
    </r>
    <r>
      <rPr>
        <sz val="11"/>
        <color rgb="FF375623"/>
        <rFont val="Calibri"/>
        <family val="2"/>
      </rPr>
      <t xml:space="preserve">- Position name (e.g. PU Manager, Field Facilitator, Agronomist, Women Trainer, etc)  </t>
    </r>
    <r>
      <rPr>
        <sz val="11"/>
        <color rgb="FF375623"/>
        <rFont val="宋体"/>
        <family val="2"/>
        <charset val="134"/>
      </rPr>
      <t>职位名称（如</t>
    </r>
    <r>
      <rPr>
        <sz val="11"/>
        <color rgb="FF375623"/>
        <rFont val="Calibri"/>
        <family val="2"/>
      </rPr>
      <t>PU</t>
    </r>
    <r>
      <rPr>
        <sz val="11"/>
        <color rgb="FF375623"/>
        <rFont val="宋体"/>
        <family val="2"/>
        <charset val="134"/>
      </rPr>
      <t>经理、田间指导员、农学家、女性培训师等）</t>
    </r>
    <r>
      <rPr>
        <sz val="11"/>
        <color rgb="FF375623"/>
        <rFont val="Calibri"/>
        <family val="2"/>
      </rPr>
      <t xml:space="preserve">
- Position description (this should explain what additional costs there are for this position that are not to be included in the salary, such as healthcare, insurance, tax, pension, etc.) 
  </t>
    </r>
    <r>
      <rPr>
        <sz val="11"/>
        <color rgb="FF375623"/>
        <rFont val="宋体"/>
        <family val="2"/>
        <charset val="134"/>
      </rPr>
      <t>职位描述（请说明该职位有哪些不包括在工资中的额外成本，如医疗保健、保险、税收、养老金等）</t>
    </r>
    <r>
      <rPr>
        <sz val="11"/>
        <color rgb="FF375623"/>
        <rFont val="Calibri"/>
        <family val="2"/>
      </rPr>
      <t xml:space="preserve">
- Number of positions (women and men) </t>
    </r>
    <r>
      <rPr>
        <sz val="11"/>
        <color rgb="FF375623"/>
        <rFont val="宋体"/>
        <family val="2"/>
        <charset val="134"/>
      </rPr>
      <t>职位数量（按性别列明）</t>
    </r>
    <r>
      <rPr>
        <sz val="11"/>
        <color rgb="FF375623"/>
        <rFont val="Calibri"/>
        <family val="2"/>
      </rPr>
      <t xml:space="preserve">
- Average percentage of their time spent on this GIF project  </t>
    </r>
    <r>
      <rPr>
        <sz val="11"/>
        <color rgb="FF375623"/>
        <rFont val="宋体"/>
        <family val="2"/>
        <charset val="134"/>
      </rPr>
      <t>为开展</t>
    </r>
    <r>
      <rPr>
        <sz val="11"/>
        <color rgb="FF375623"/>
        <rFont val="Calibri"/>
        <family val="2"/>
      </rPr>
      <t>GIF</t>
    </r>
    <r>
      <rPr>
        <sz val="11"/>
        <color rgb="FF375623"/>
        <rFont val="宋体"/>
        <family val="2"/>
        <charset val="134"/>
      </rPr>
      <t>项目实际占用的平均时间比例（%）</t>
    </r>
    <r>
      <rPr>
        <sz val="11"/>
        <color rgb="FF375623"/>
        <rFont val="Calibri"/>
        <family val="2"/>
      </rPr>
      <t xml:space="preserve">
- Expected percentage of their time they will be dedicating to Better Cotton project  </t>
    </r>
    <r>
      <rPr>
        <sz val="11"/>
        <color rgb="FF375623"/>
        <rFont val="宋体"/>
        <family val="2"/>
        <charset val="134"/>
      </rPr>
      <t>为开展</t>
    </r>
    <r>
      <rPr>
        <sz val="11"/>
        <color rgb="FF375623"/>
        <rFont val="Calibri"/>
        <family val="2"/>
      </rPr>
      <t>GIF</t>
    </r>
    <r>
      <rPr>
        <sz val="11"/>
        <color rgb="FF375623"/>
        <rFont val="宋体"/>
        <family val="2"/>
        <charset val="134"/>
      </rPr>
      <t>项目预期占用的平均时间比例（</t>
    </r>
    <r>
      <rPr>
        <sz val="11"/>
        <color rgb="FF375623"/>
        <rFont val="Calibri"/>
        <family val="2"/>
      </rPr>
      <t>%</t>
    </r>
    <r>
      <rPr>
        <sz val="11"/>
        <color rgb="FF375623"/>
        <rFont val="宋体"/>
        <family val="2"/>
        <charset val="134"/>
      </rPr>
      <t>）</t>
    </r>
    <r>
      <rPr>
        <sz val="11"/>
        <color rgb="FF375623"/>
        <rFont val="Calibri"/>
        <family val="2"/>
      </rPr>
      <t xml:space="preserve">
- Monthly salary/cost for the position  </t>
    </r>
    <r>
      <rPr>
        <sz val="11"/>
        <color rgb="FF375623"/>
        <rFont val="宋体"/>
        <family val="2"/>
        <charset val="134"/>
      </rPr>
      <t>该职位的月薪</t>
    </r>
    <r>
      <rPr>
        <sz val="11"/>
        <color rgb="FF375623"/>
        <rFont val="Calibri"/>
        <family val="2"/>
      </rPr>
      <t>/</t>
    </r>
    <r>
      <rPr>
        <sz val="11"/>
        <color rgb="FF375623"/>
        <rFont val="宋体"/>
        <family val="2"/>
        <charset val="134"/>
      </rPr>
      <t>成本</t>
    </r>
    <r>
      <rPr>
        <sz val="11"/>
        <color rgb="FF375623"/>
        <rFont val="Calibri"/>
        <family val="2"/>
      </rPr>
      <t xml:space="preserve">
- Other associated costs per month  </t>
    </r>
    <r>
      <rPr>
        <sz val="11"/>
        <color rgb="FF375623"/>
        <rFont val="宋体"/>
        <family val="2"/>
        <charset val="134"/>
      </rPr>
      <t>每月其他相关费用</t>
    </r>
    <r>
      <rPr>
        <sz val="11"/>
        <color rgb="FF375623"/>
        <rFont val="Calibri"/>
        <family val="2"/>
      </rPr>
      <t xml:space="preserve">
- Number of months per year will the position be hired for? </t>
    </r>
    <r>
      <rPr>
        <sz val="11"/>
        <color rgb="FF375623"/>
        <rFont val="宋体"/>
        <family val="2"/>
        <charset val="134"/>
      </rPr>
      <t>该职位每年的聘用月数</t>
    </r>
    <r>
      <rPr>
        <sz val="11"/>
        <color rgb="FF375623"/>
        <rFont val="Calibri"/>
        <family val="2"/>
      </rPr>
      <t xml:space="preserve">
- The total (annual) salary per position should be based on the number of months hired for BC GIF project. If staff are hired for 6 months, for example, the total salary should reflect 6 months instead of an entire year.  
</t>
    </r>
    <r>
      <rPr>
        <sz val="11"/>
        <color rgb="FF375623"/>
        <rFont val="宋体"/>
        <family val="2"/>
        <charset val="134"/>
      </rPr>
      <t xml:space="preserve"> 每个职位的（年薪）总额应基于</t>
    </r>
    <r>
      <rPr>
        <sz val="11"/>
        <color rgb="FF375623"/>
        <rFont val="Calibri"/>
        <family val="2"/>
      </rPr>
      <t>BC GIF</t>
    </r>
    <r>
      <rPr>
        <sz val="11"/>
        <color rgb="FF375623"/>
        <rFont val="宋体"/>
        <family val="2"/>
        <charset val="134"/>
      </rPr>
      <t>项目雇佣的月数。例如，如果员工的聘用期为</t>
    </r>
    <r>
      <rPr>
        <sz val="11"/>
        <color rgb="FF375623"/>
        <rFont val="Calibri"/>
        <family val="2"/>
      </rPr>
      <t>6</t>
    </r>
    <r>
      <rPr>
        <sz val="11"/>
        <color rgb="FF375623"/>
        <rFont val="宋体"/>
        <family val="2"/>
        <charset val="134"/>
      </rPr>
      <t>个月，则工资总额应反映其在</t>
    </r>
    <r>
      <rPr>
        <sz val="11"/>
        <color rgb="FF375623"/>
        <rFont val="Calibri"/>
        <family val="2"/>
      </rPr>
      <t>6</t>
    </r>
    <r>
      <rPr>
        <sz val="11"/>
        <color rgb="FF375623"/>
        <rFont val="宋体"/>
        <family val="2"/>
        <charset val="134"/>
      </rPr>
      <t>个月而不是一整年中获得的薪酬金额。</t>
    </r>
    <r>
      <rPr>
        <sz val="11"/>
        <color rgb="FF375623"/>
        <rFont val="Calibri"/>
        <family val="2"/>
      </rPr>
      <t xml:space="preserve">
If the salary included is not based on an annual calculation, the position description should clarify this for full transparency. These costs can then be included in your Application budget under Salaries section. Please use one line per position. 
</t>
    </r>
    <r>
      <rPr>
        <sz val="11"/>
        <color rgb="FF375623"/>
        <rFont val="宋体"/>
        <family val="2"/>
        <charset val="134"/>
      </rPr>
      <t xml:space="preserve">如果所包含的薪酬不是基于年度计算的，则职位描述应加以澄清这一点，保证工资计算完全透明。然后，这些费用可以包含在预算申请“薪资”部分中。每个职位请使用一行。
</t>
    </r>
    <r>
      <rPr>
        <sz val="11"/>
        <color rgb="FF375623"/>
        <rFont val="Calibri"/>
        <family val="2"/>
      </rPr>
      <t xml:space="preserve">Personnel costs and units in the budget should correlate with the information entered in the budget tab 
</t>
    </r>
    <r>
      <rPr>
        <sz val="11"/>
        <color rgb="FF375623"/>
        <rFont val="宋体"/>
        <family val="2"/>
        <charset val="134"/>
      </rPr>
      <t>预算中的人员成本和单位应与预算表中输入的信息相关联</t>
    </r>
    <phoneticPr fontId="65" type="noConversion"/>
  </si>
  <si>
    <t>Full Time Positions 全职职位</t>
    <phoneticPr fontId="65" type="noConversion"/>
  </si>
  <si>
    <t>Position
职位</t>
    <phoneticPr fontId="65" type="noConversion"/>
  </si>
  <si>
    <t>Position description
职位描述</t>
    <phoneticPr fontId="65" type="noConversion"/>
  </si>
  <si>
    <t>Number of positions
职位数量</t>
    <phoneticPr fontId="65" type="noConversion"/>
  </si>
  <si>
    <t>Women
女性</t>
    <phoneticPr fontId="65" type="noConversion"/>
  </si>
  <si>
    <t>Men
男性</t>
    <phoneticPr fontId="65" type="noConversion"/>
  </si>
  <si>
    <t>Average monthly salary (in local currency)
月平均工资（当地货币）</t>
    <phoneticPr fontId="65" type="noConversion"/>
  </si>
  <si>
    <t>Other associated costs (in local currency)
其它相关成本（当地货币）</t>
    <phoneticPr fontId="65" type="noConversion"/>
  </si>
  <si>
    <t>Months per year
每年聘用月数</t>
    <phoneticPr fontId="65" type="noConversion"/>
  </si>
  <si>
    <t>Total cost to project (in local currency)
项目职位总成本（当地货币）</t>
    <phoneticPr fontId="65" type="noConversion"/>
  </si>
  <si>
    <t>Total 总计</t>
    <phoneticPr fontId="65" type="noConversion"/>
  </si>
  <si>
    <t>Part Time Positions 兼职职位</t>
    <phoneticPr fontId="65" type="noConversion"/>
  </si>
  <si>
    <t>Permanent/ Seasonal
永久/临时</t>
    <phoneticPr fontId="65" type="noConversion"/>
  </si>
  <si>
    <t>Proportion of time this person will work on this GIF funded project per week (% on average)
每周为GIF出资项目工作的时间比例（平均比例%）</t>
    <phoneticPr fontId="65" type="noConversion"/>
  </si>
  <si>
    <r>
      <t xml:space="preserve">        GIF BUDGET PROPOSAL 2024-2027  / 2024-2027 GIF</t>
    </r>
    <r>
      <rPr>
        <b/>
        <sz val="22"/>
        <color rgb="FFFFFFFF"/>
        <rFont val="等线"/>
        <family val="2"/>
        <charset val="134"/>
      </rPr>
      <t>预算提案</t>
    </r>
    <r>
      <rPr>
        <b/>
        <sz val="22"/>
        <color rgb="FFFFFFFF"/>
        <rFont val="Calibri"/>
        <family val="2"/>
      </rPr>
      <t xml:space="preserve">
</t>
    </r>
    <r>
      <rPr>
        <b/>
        <sz val="16"/>
        <color rgb="FFFFFFFF"/>
        <rFont val="Calibri"/>
        <family val="2"/>
      </rPr>
      <t xml:space="preserve">LOCAL CURRENCY   </t>
    </r>
    <r>
      <rPr>
        <b/>
        <sz val="16"/>
        <color rgb="FFFFFFFF"/>
        <rFont val="宋体"/>
        <family val="2"/>
        <charset val="134"/>
      </rPr>
      <t>当地货币</t>
    </r>
    <phoneticPr fontId="65" type="noConversion"/>
  </si>
  <si>
    <t>PLANNED FUNDING SOURCES FOR THE PROJECT 项目计划资金来源</t>
    <phoneticPr fontId="65" type="noConversion"/>
  </si>
  <si>
    <t>Budget Heading 预算项</t>
  </si>
  <si>
    <t>Budget Heading 预算项</t>
    <phoneticPr fontId="65" type="noConversion"/>
  </si>
  <si>
    <t>Activity Costs 活动成本</t>
  </si>
  <si>
    <t>Activity Costs 活动成本</t>
    <phoneticPr fontId="65" type="noConversion"/>
  </si>
  <si>
    <t>Monitoring, Evaluation and Learning 监督、评估及学习</t>
  </si>
  <si>
    <t>Monitoring, Evaluation and Learning 监督、评估及学习</t>
    <phoneticPr fontId="65" type="noConversion"/>
  </si>
  <si>
    <t>Overhead Costs 管理成本</t>
  </si>
  <si>
    <t>Overhead Costs 管理成本</t>
    <phoneticPr fontId="65" type="noConversion"/>
  </si>
  <si>
    <t>Capital Costs 资本成本</t>
  </si>
  <si>
    <t>Capital Costs 资本成本</t>
    <phoneticPr fontId="65" type="noConversion"/>
  </si>
  <si>
    <t>TOTAL COSTS 总成本</t>
  </si>
  <si>
    <t>TOTAL COSTS 总成本</t>
    <phoneticPr fontId="65" type="noConversion"/>
  </si>
  <si>
    <t>Year 1 第一年</t>
  </si>
  <si>
    <t>Year 1 第一年</t>
    <phoneticPr fontId="65" type="noConversion"/>
  </si>
  <si>
    <t>Request to GIF
向GIF申请预算金额</t>
  </si>
  <si>
    <t>Request to GIF
向GIF申请预算金额</t>
    <phoneticPr fontId="65" type="noConversion"/>
  </si>
  <si>
    <t>Partner co-funding
执行合作伙伴共同出资额</t>
  </si>
  <si>
    <t>Partner co-funding
执行合作伙伴共同出资额</t>
    <phoneticPr fontId="65" type="noConversion"/>
  </si>
  <si>
    <t>Other co-funding
其它出资方出资额</t>
  </si>
  <si>
    <t>Other co-funding
其它出资方出资额</t>
    <phoneticPr fontId="65" type="noConversion"/>
  </si>
  <si>
    <t>Amount of co-funding confirmed for year 1 (in local currency) 第一年已确定的共同出资额（当地货币）</t>
  </si>
  <si>
    <t>Amount of co-funding confirmed for year 1 (in local currency) 第一年已确定的共同出资额（当地货币）</t>
    <phoneticPr fontId="65" type="noConversion"/>
  </si>
  <si>
    <r>
      <t xml:space="preserve">PROGRAMME PARTNER AND LOCAL PARTNER IN THE PROJECT </t>
    </r>
    <r>
      <rPr>
        <b/>
        <sz val="16"/>
        <color rgb="FF375623"/>
        <rFont val="宋体"/>
        <family val="2"/>
        <charset val="134"/>
      </rPr>
      <t>项目合作伙伴和当地合作伙伴</t>
    </r>
    <r>
      <rPr>
        <b/>
        <sz val="16"/>
        <color rgb="FF375623"/>
        <rFont val="Calibri"/>
        <family val="2"/>
      </rPr>
      <t xml:space="preserve">
</t>
    </r>
    <r>
      <rPr>
        <sz val="11"/>
        <color rgb="FF375623"/>
        <rFont val="Calibri"/>
        <family val="2"/>
      </rPr>
      <t xml:space="preserve">(Local Partners are organisations overseen by the Programme Partner which implement the majority of, or all field activities on behalf of the Programme Partner. If you are not working with Local Partners in the delivery of this project, please leave this section blank).
</t>
    </r>
    <r>
      <rPr>
        <sz val="11"/>
        <color rgb="FF375623"/>
        <rFont val="宋体"/>
        <family val="2"/>
        <charset val="134"/>
      </rPr>
      <t>（当地合作伙伴是由项目执行合作伙伴监督的组织，代表项目合作伙伴在现场实施一些活动。如果您在交付本项目时没有与当地合作伙伴合作，请将本部分留空）</t>
    </r>
    <phoneticPr fontId="65" type="noConversion"/>
  </si>
  <si>
    <t>Applicant
申请方</t>
  </si>
  <si>
    <t>Local Partner 1
当地合作伙伴 1</t>
  </si>
  <si>
    <t>Local Partner 2
当地合作伙伴2</t>
  </si>
  <si>
    <t>Local Partner 3
当地合作伙伴3</t>
  </si>
  <si>
    <t>Local Partner 4
当地合作伙伴4</t>
  </si>
  <si>
    <t>Local Partner 5
当地合作伙伴5</t>
  </si>
  <si>
    <t>Name of Organisation 组织名称</t>
  </si>
  <si>
    <t>Name of Organisation 组织名称</t>
    <phoneticPr fontId="65" type="noConversion"/>
  </si>
  <si>
    <t>GIF Amount Allocated Y1
第一年GIF资金的分配情况</t>
  </si>
  <si>
    <t>GIF Amount Allocated Y1
第一年GIF资金的分配情况</t>
    <phoneticPr fontId="65" type="noConversion"/>
  </si>
  <si>
    <t>GIF Amount Allocated Y2
第二年GIF资金的分配情况</t>
  </si>
  <si>
    <t>GIF Amount Allocated Y2
第二年GIF资金的分配情况</t>
    <phoneticPr fontId="65" type="noConversion"/>
  </si>
  <si>
    <t>GIF Amount Allocated Y3
第三年GIF资金的分配情况</t>
  </si>
  <si>
    <t>GIF Amount Allocated Y3
第三年GIF资金的分配情况</t>
    <phoneticPr fontId="65" type="noConversion"/>
  </si>
  <si>
    <t>Value Check
数据检验</t>
  </si>
  <si>
    <t>Value Check
数据检验</t>
    <phoneticPr fontId="65" type="noConversion"/>
  </si>
  <si>
    <t>Value Check 数据检验</t>
  </si>
  <si>
    <t>Value Check 数据检验</t>
    <phoneticPr fontId="65" type="noConversion"/>
  </si>
  <si>
    <t>TOTAL ALLOCATED 分配的总金额</t>
  </si>
  <si>
    <t>TOTAL ALLOCATED 分配的总金额</t>
    <phoneticPr fontId="65" type="noConversion"/>
  </si>
  <si>
    <t>PROPOSED BUDGET REQUEST TO GIF 向GIF申请资金金额</t>
    <phoneticPr fontId="65" type="noConversion"/>
  </si>
  <si>
    <t>Budget Heading
预算项</t>
  </si>
  <si>
    <t>Budget Heading
预算项</t>
    <phoneticPr fontId="65" type="noConversion"/>
  </si>
  <si>
    <t>Budget Description
预算说明</t>
  </si>
  <si>
    <t>Budget Description
预算说明</t>
    <phoneticPr fontId="65" type="noConversion"/>
  </si>
  <si>
    <r>
      <t>Responsible organisation</t>
    </r>
    <r>
      <rPr>
        <b/>
        <sz val="10"/>
        <color rgb="FF000000"/>
        <rFont val="Calibri"/>
        <family val="2"/>
      </rPr>
      <t xml:space="preserve"> 
</t>
    </r>
    <r>
      <rPr>
        <sz val="10"/>
        <color rgb="FF000000"/>
        <rFont val="Calibri"/>
        <family val="2"/>
      </rPr>
      <t>(select from drop-down list - you need to fill in organisation names in first table above)</t>
    </r>
    <r>
      <rPr>
        <b/>
        <sz val="11"/>
        <color rgb="FF000000"/>
        <rFont val="Calibri"/>
        <family val="2"/>
      </rPr>
      <t xml:space="preserve">
</t>
    </r>
    <r>
      <rPr>
        <b/>
        <sz val="11"/>
        <color rgb="FF000000"/>
        <rFont val="等线"/>
        <family val="2"/>
        <charset val="134"/>
      </rPr>
      <t>责任机构（从下拉列表中选择</t>
    </r>
    <r>
      <rPr>
        <b/>
        <sz val="11"/>
        <color rgb="FF000000"/>
        <rFont val="Calibri"/>
        <family val="2"/>
      </rPr>
      <t>-</t>
    </r>
    <r>
      <rPr>
        <b/>
        <sz val="11"/>
        <color rgb="FF000000"/>
        <rFont val="等线"/>
        <family val="2"/>
        <charset val="134"/>
      </rPr>
      <t>您需要在上面的第一个表中填写组织名称）</t>
    </r>
    <phoneticPr fontId="65" type="noConversion"/>
  </si>
  <si>
    <t>Unit Description
单位描述</t>
  </si>
  <si>
    <t>Number of Units
单位数量</t>
  </si>
  <si>
    <t>Cost per Unit
单位成本</t>
  </si>
  <si>
    <t>Year 1 - Request to GIF 
第一年向GIF申请预算金额</t>
    <phoneticPr fontId="65" type="noConversion"/>
  </si>
  <si>
    <t>Year 1 - Planned contribution from partner/ other funders
第一年 项目执行合作伙伴+其它出资方出资额</t>
    <phoneticPr fontId="65" type="noConversion"/>
  </si>
  <si>
    <t xml:space="preserve">Year 1 - Total budget
第一年预算总额 </t>
    <phoneticPr fontId="65" type="noConversion"/>
  </si>
  <si>
    <t>Salaries
工资</t>
    <phoneticPr fontId="65" type="noConversion"/>
  </si>
  <si>
    <t>Activity Costs
活动成本</t>
    <phoneticPr fontId="65" type="noConversion"/>
  </si>
  <si>
    <t>Monitoring, Evaluation and Learning
监督、评估及学习</t>
    <phoneticPr fontId="65" type="noConversion"/>
  </si>
  <si>
    <t>Overhead Costs
管理成本</t>
    <phoneticPr fontId="65" type="noConversion"/>
  </si>
  <si>
    <t>Capital Costs
资本成本</t>
    <phoneticPr fontId="65" type="noConversion"/>
  </si>
  <si>
    <t>EXCHANGE RATES 汇率</t>
    <phoneticPr fontId="65" type="noConversion"/>
  </si>
  <si>
    <t>Currency 货币</t>
  </si>
  <si>
    <t>Currency 货币</t>
    <phoneticPr fontId="65" type="noConversion"/>
  </si>
  <si>
    <t>Equivalence to €1  折算成欧元</t>
  </si>
  <si>
    <t>Equivalence to €1  折算成欧元</t>
    <phoneticPr fontId="65" type="noConversion"/>
  </si>
  <si>
    <t>Source Exchange Rate
汇率来源</t>
  </si>
  <si>
    <t>Source Exchange Rate
汇率来源</t>
    <phoneticPr fontId="65" type="noConversion"/>
  </si>
  <si>
    <t>TOTAL CAPITAL COSTS 资本成本总额</t>
    <phoneticPr fontId="65" type="noConversion"/>
  </si>
  <si>
    <t>TOTAL OVERHEAD COSTS - Up to 10% of the total budget 管理成本总额-总预算的10%</t>
    <phoneticPr fontId="65" type="noConversion"/>
  </si>
  <si>
    <t>TOTAL MONITORING, EVALUATION AND LEARNING 监督、评估及学习总额</t>
    <phoneticPr fontId="65" type="noConversion"/>
  </si>
  <si>
    <t>TOTAL ACTIVITY COSTS 活动成本总额</t>
    <phoneticPr fontId="65" type="noConversion"/>
  </si>
  <si>
    <t>TOTAL SALARIES  工资总额</t>
    <phoneticPr fontId="65" type="noConversion"/>
  </si>
  <si>
    <r>
      <t xml:space="preserve">        GIF BUDGET PROPOSAL 2024-2027  /  2024-2027 GIF</t>
    </r>
    <r>
      <rPr>
        <b/>
        <sz val="22"/>
        <color rgb="FFFFFFFF"/>
        <rFont val="等线"/>
        <family val="2"/>
        <charset val="134"/>
      </rPr>
      <t>预算提案</t>
    </r>
    <r>
      <rPr>
        <b/>
        <sz val="22"/>
        <color rgb="FFFFFFFF"/>
        <rFont val="Calibri"/>
        <family val="2"/>
      </rPr>
      <t xml:space="preserve">
</t>
    </r>
    <r>
      <rPr>
        <b/>
        <sz val="16"/>
        <color rgb="FFFFFFFF"/>
        <rFont val="Calibri"/>
        <family val="2"/>
      </rPr>
      <t xml:space="preserve">EUROS  </t>
    </r>
    <r>
      <rPr>
        <b/>
        <sz val="16"/>
        <color rgb="FFFFFFFF"/>
        <rFont val="宋体"/>
        <family val="2"/>
        <charset val="134"/>
      </rPr>
      <t>欧元</t>
    </r>
    <phoneticPr fontId="65" type="noConversion"/>
  </si>
  <si>
    <t>Year 2 第二年</t>
  </si>
  <si>
    <t>Year 2 第二年</t>
    <phoneticPr fontId="65" type="noConversion"/>
  </si>
  <si>
    <t>Year 3 第三年</t>
  </si>
  <si>
    <t>Year 3 第三年</t>
    <phoneticPr fontId="65" type="noConversion"/>
  </si>
  <si>
    <t>VALUE CHECK
数据检验</t>
    <phoneticPr fontId="65" type="noConversion"/>
  </si>
  <si>
    <r>
      <t xml:space="preserve">PROGRAMME PARTNER AND LOCAL PARTNER IN THE PROJECT </t>
    </r>
    <r>
      <rPr>
        <b/>
        <sz val="16"/>
        <color rgb="FF1F4E78"/>
        <rFont val="宋体"/>
        <family val="2"/>
        <charset val="134"/>
      </rPr>
      <t>项目合作伙伴和当地合作伙伴</t>
    </r>
    <r>
      <rPr>
        <b/>
        <sz val="16"/>
        <color rgb="FF1F4E78"/>
        <rFont val="Calibri"/>
        <family val="2"/>
      </rPr>
      <t xml:space="preserve">
</t>
    </r>
    <r>
      <rPr>
        <sz val="11"/>
        <color rgb="FF1F4E78"/>
        <rFont val="Calibri"/>
        <family val="2"/>
      </rPr>
      <t>(Local Partners are organisations overseen by the Programme Partner and that implement some of the activities in the field on behalf of the Programme Partner. If you are not working with Local Partners in the delivery of this project, please leave this section blank).</t>
    </r>
    <r>
      <rPr>
        <b/>
        <sz val="16"/>
        <color rgb="FF1F4E78"/>
        <rFont val="Calibri"/>
        <family val="2"/>
      </rPr>
      <t xml:space="preserve">
</t>
    </r>
    <r>
      <rPr>
        <b/>
        <sz val="16"/>
        <color rgb="FF1F4E78"/>
        <rFont val="宋体"/>
        <family val="2"/>
        <charset val="134"/>
      </rPr>
      <t>（当地合作伙伴是由项目执行合作伙伴监督的组织，代表项目合作伙伴在现场实施一些活动。如果您在交付本项目时没有与当地合作伙伴合作，请将本部分留空）</t>
    </r>
    <phoneticPr fontId="65" type="noConversion"/>
  </si>
  <si>
    <t xml:space="preserve">Cost per Unit in </t>
    <phoneticPr fontId="65" type="noConversion"/>
  </si>
  <si>
    <t>Responsible organisation 
(select from drop-down list - you need to fill in organisation names in first table above)
责任机构（从下拉列表中选择-您需要在上面的第一个表中填写组织名称）</t>
  </si>
  <si>
    <t>Year 1 Budget Request to GIF in €</t>
    <phoneticPr fontId="65" type="noConversion"/>
  </si>
  <si>
    <t>Cost per Unit in €
单位成本 （欧元）</t>
    <phoneticPr fontId="65" type="noConversion"/>
  </si>
  <si>
    <t>Year 1 Budget Request to GIF in €
第一年向GIF申请预算金额 （欧元）</t>
    <phoneticPr fontId="65" type="noConversion"/>
  </si>
  <si>
    <t>Year 1 Budget Other Funders in €</t>
    <phoneticPr fontId="65" type="noConversion"/>
  </si>
  <si>
    <t>Year 1 Budget Other Funders in €
第一年 项目执行合作伙伴+其它出资方出资额 （欧元）</t>
    <phoneticPr fontId="65" type="noConversion"/>
  </si>
  <si>
    <t>Year 1 - Total budget  in €</t>
    <phoneticPr fontId="65" type="noConversion"/>
  </si>
  <si>
    <t>Year 1 - Total budget  in €
第一年预算总额 （欧元）</t>
    <phoneticPr fontId="65" type="noConversion"/>
  </si>
  <si>
    <t>TOTAL MONITORING, EVALUATION AND LEARNING COSTS监督、评估及学习总额</t>
    <phoneticPr fontId="65" type="noConversion"/>
  </si>
  <si>
    <t>TOTAL SALARIES COSTS 工资总额</t>
    <phoneticPr fontId="65" type="noConversion"/>
  </si>
  <si>
    <t>Country 国家</t>
    <phoneticPr fontId="65" type="noConversion"/>
  </si>
  <si>
    <t>Exchange rate to €1 折算成欧元的汇率</t>
    <phoneticPr fontId="65" type="noConversion"/>
  </si>
  <si>
    <t>Date 日期</t>
    <phoneticPr fontId="65" type="noConversion"/>
  </si>
  <si>
    <t>India 印度</t>
    <phoneticPr fontId="65" type="noConversion"/>
  </si>
  <si>
    <t>Pakistan 巴基斯坦</t>
    <phoneticPr fontId="65" type="noConversion"/>
  </si>
  <si>
    <t>Turkey 土耳其</t>
    <phoneticPr fontId="65" type="noConversion"/>
  </si>
  <si>
    <t>Mali 马里</t>
    <phoneticPr fontId="65" type="noConversion"/>
  </si>
  <si>
    <t>Mozambique 莫桑比克</t>
    <phoneticPr fontId="65" type="noConversion"/>
  </si>
  <si>
    <t>China 中国</t>
    <phoneticPr fontId="65" type="noConversion"/>
  </si>
  <si>
    <t>GIF MID YEAR FINANCIAL REPORTING - LOCAL CURRENCY GIF年中财务报告--当地货币
Please insert your actual spend over the reporting year in the relevant columns (J, K, L,M and summary tables) 请在J、K、L、M栏及总计列中填入报告年度的实际支出</t>
    <phoneticPr fontId="65" type="noConversion"/>
  </si>
  <si>
    <t>Contract number 联系电话</t>
  </si>
  <si>
    <t>Contract number 联系电话</t>
    <phoneticPr fontId="65" type="noConversion"/>
  </si>
  <si>
    <t>Programme Partner Name: 执行合作伙伴名称：</t>
  </si>
  <si>
    <t>Programme Partner Name: 执行合作伙伴名称：</t>
    <phoneticPr fontId="65" type="noConversion"/>
  </si>
  <si>
    <t>Reporting season 报告年度</t>
  </si>
  <si>
    <t>Reporting season 报告年度</t>
    <phoneticPr fontId="65" type="noConversion"/>
  </si>
  <si>
    <r>
      <t xml:space="preserve">PROGRAMME PARTNER AND LOCAL PARTNER IN THE PROJECT
</t>
    </r>
    <r>
      <rPr>
        <b/>
        <sz val="16"/>
        <color rgb="FF375623"/>
        <rFont val="宋体"/>
        <family val="2"/>
        <charset val="134"/>
      </rPr>
      <t>参与项目的执行合作伙伴和当地合作伙伴</t>
    </r>
    <phoneticPr fontId="65" type="noConversion"/>
  </si>
  <si>
    <t>Name of Organisation
机构名称</t>
  </si>
  <si>
    <t>Name of Organisation
机构名称</t>
    <phoneticPr fontId="65" type="noConversion"/>
  </si>
  <si>
    <t>GIF Amount Budgeted Y1
第1年GIF预算额</t>
  </si>
  <si>
    <t>GIF Amount Budgeted Y1
第1年GIF预算额</t>
    <phoneticPr fontId="65" type="noConversion"/>
  </si>
  <si>
    <t>GIF Actual Expenditure Y1
第1年GIF资金实际支出额</t>
  </si>
  <si>
    <t>GIF Actual Expenditure Y1
第1年GIF资金实际支出额</t>
    <phoneticPr fontId="65" type="noConversion"/>
  </si>
  <si>
    <r>
      <t xml:space="preserve">Summary
</t>
    </r>
    <r>
      <rPr>
        <b/>
        <sz val="11"/>
        <color rgb="FF375623"/>
        <rFont val="宋体"/>
        <family val="2"/>
        <charset val="134"/>
      </rPr>
      <t>总结</t>
    </r>
    <phoneticPr fontId="65" type="noConversion"/>
  </si>
  <si>
    <r>
      <t>Carry-forward from 2023-24
2023-24</t>
    </r>
    <r>
      <rPr>
        <sz val="11"/>
        <color rgb="FF000000"/>
        <rFont val="宋体"/>
        <family val="2"/>
        <charset val="134"/>
      </rPr>
      <t>年度余额</t>
    </r>
    <phoneticPr fontId="65" type="noConversion"/>
  </si>
  <si>
    <r>
      <t xml:space="preserve">Contracted budget
</t>
    </r>
    <r>
      <rPr>
        <sz val="11"/>
        <color rgb="FF000000"/>
        <rFont val="宋体"/>
        <family val="2"/>
        <charset val="134"/>
      </rPr>
      <t>协定预算额</t>
    </r>
    <phoneticPr fontId="65" type="noConversion"/>
  </si>
  <si>
    <r>
      <t xml:space="preserve">Actual expenditure
</t>
    </r>
    <r>
      <rPr>
        <sz val="11"/>
        <color rgb="FF000000"/>
        <rFont val="宋体"/>
        <family val="2"/>
        <charset val="134"/>
      </rPr>
      <t>实际支出</t>
    </r>
    <phoneticPr fontId="65" type="noConversion"/>
  </si>
  <si>
    <r>
      <t xml:space="preserve">Variance
</t>
    </r>
    <r>
      <rPr>
        <sz val="11"/>
        <color rgb="FF000000"/>
        <rFont val="宋体"/>
        <family val="2"/>
        <charset val="134"/>
      </rPr>
      <t>差异</t>
    </r>
    <phoneticPr fontId="65" type="noConversion"/>
  </si>
  <si>
    <r>
      <t xml:space="preserve"> GIF Contribution
GIF</t>
    </r>
    <r>
      <rPr>
        <b/>
        <sz val="11"/>
        <color rgb="FF375623"/>
        <rFont val="宋体"/>
        <family val="2"/>
        <charset val="134"/>
      </rPr>
      <t>出资额</t>
    </r>
    <phoneticPr fontId="65" type="noConversion"/>
  </si>
  <si>
    <r>
      <t xml:space="preserve">PP Contribution
</t>
    </r>
    <r>
      <rPr>
        <b/>
        <sz val="11"/>
        <color rgb="FF375623"/>
        <rFont val="宋体"/>
        <family val="2"/>
        <charset val="134"/>
      </rPr>
      <t>项目执行合作伙伴出资额</t>
    </r>
    <phoneticPr fontId="65" type="noConversion"/>
  </si>
  <si>
    <r>
      <t xml:space="preserve">Other Contribution
</t>
    </r>
    <r>
      <rPr>
        <b/>
        <sz val="11"/>
        <color rgb="FF375623"/>
        <rFont val="宋体"/>
        <family val="2"/>
        <charset val="134"/>
      </rPr>
      <t>其它伙伴出资额</t>
    </r>
    <phoneticPr fontId="65" type="noConversion"/>
  </si>
  <si>
    <t>Total PP &amp; Other contribution
执行合作伙伴和其它出资方总计</t>
  </si>
  <si>
    <t>Total PP &amp; Other contribution
执行合作伙伴和其它出资方总计</t>
    <phoneticPr fontId="65" type="noConversion"/>
  </si>
  <si>
    <t>Total
合计</t>
  </si>
  <si>
    <t>Total
合计</t>
    <phoneticPr fontId="65" type="noConversion"/>
  </si>
  <si>
    <r>
      <t xml:space="preserve">Actual: </t>
    </r>
    <r>
      <rPr>
        <b/>
        <sz val="12"/>
        <color theme="9" tint="-0.499984740745262"/>
        <rFont val="Calibri"/>
        <family val="2"/>
        <scheme val="minor"/>
      </rPr>
      <t>from 01 APRIL 2024 to 31 AUGUST 2024
实际支出：2024/4/1~2024/8/31</t>
    </r>
    <phoneticPr fontId="65" type="noConversion"/>
  </si>
  <si>
    <t>MID YEAR REPORT: from 01 APRIL 2024 to 31 AUGUST 2024
中期报告：2024/4/1~2024/8/31</t>
    <phoneticPr fontId="65" type="noConversion"/>
  </si>
  <si>
    <t>Budget
预算</t>
    <phoneticPr fontId="65" type="noConversion"/>
  </si>
  <si>
    <t>Number of Units
单位数量</t>
    <phoneticPr fontId="65" type="noConversion"/>
  </si>
  <si>
    <t>Number of Units (Budget)
单位数量（预算）</t>
  </si>
  <si>
    <t>Number of Units (Budget)
单位数量（预算）</t>
    <phoneticPr fontId="65" type="noConversion"/>
  </si>
  <si>
    <t>Cost per Unit (Budget)
单位成本 （预算）</t>
  </si>
  <si>
    <t>Cost per Unit (Budget)
单位成本 （预算）</t>
    <phoneticPr fontId="65" type="noConversion"/>
  </si>
  <si>
    <t>Year 1 Budget Request to GIF 
第一年向GIF申请预算金额</t>
  </si>
  <si>
    <t>Year 1 Budget Request to GIF 
第一年向GIF申请预算金额</t>
    <phoneticPr fontId="65" type="noConversion"/>
  </si>
  <si>
    <t>Year 1 Budget Partner/other Funders 
第一年 项目执行合作伙伴+其它出资方出资额</t>
  </si>
  <si>
    <t>Year 1 Budget Partner/other Funders 
第一年 项目执行合作伙伴+其它出资方出资额</t>
    <phoneticPr fontId="65" type="noConversion"/>
  </si>
  <si>
    <t xml:space="preserve">Total Year 1 Budget 
第一年预算总额 </t>
  </si>
  <si>
    <t xml:space="preserve">Total Year 1 Budget 
第一年预算总额 </t>
    <phoneticPr fontId="65" type="noConversion"/>
  </si>
  <si>
    <t>Number of Units (Actual)
单位数量（实际）</t>
  </si>
  <si>
    <t>Number of Units (Actual)
单位数量（实际）</t>
    <phoneticPr fontId="65" type="noConversion"/>
  </si>
  <si>
    <t>Cost per Unit (Actual)
单位成本 （实际）</t>
  </si>
  <si>
    <t>Cost per Unit (Actual)
单位成本 （实际）</t>
    <phoneticPr fontId="65" type="noConversion"/>
  </si>
  <si>
    <t>Year 1 Actual - GIF 
第一年GIF出资中实际使用的金额</t>
  </si>
  <si>
    <t>Year 1 Actual - GIF 
第一年GIF出资中实际使用的金额</t>
    <phoneticPr fontId="65" type="noConversion"/>
  </si>
  <si>
    <t>Year 1 Actual - Partner/other funders
第一年 项目执行合作伙伴+其它出资方出资额中实际使用的金额</t>
  </si>
  <si>
    <t>Year 1 Actual - Partner/other funders
第一年 项目执行合作伙伴+其它出资方出资额中实际使用的金额</t>
    <phoneticPr fontId="65" type="noConversion"/>
  </si>
  <si>
    <t xml:space="preserve">Total Year 1 Actual 
第一年实际支出总额 </t>
  </si>
  <si>
    <t xml:space="preserve">Total Year 1 Actual 
第一年实际支出总额 </t>
    <phoneticPr fontId="65" type="noConversion"/>
  </si>
  <si>
    <t>TOTAL MONITORING, EVALUATION AND LEARNING  监督、评估及学习总额</t>
    <phoneticPr fontId="65" type="noConversion"/>
  </si>
  <si>
    <t>TOTAL MONITORING, EVALUATION AND LEARNING COSTS 监督、评估及学习总额</t>
    <phoneticPr fontId="65" type="noConversion"/>
  </si>
  <si>
    <t>TOTAL OVERHEAD COSTS - Up to 10% of the total budget  管理成本总额-总预算的10%</t>
    <phoneticPr fontId="65" type="noConversion"/>
  </si>
  <si>
    <t>Monitoring, Evaluation and Learning
 监督、评估及学习</t>
    <phoneticPr fontId="65" type="noConversion"/>
  </si>
  <si>
    <r>
      <t xml:space="preserve">Approved Budgeted FX Rate Used
</t>
    </r>
    <r>
      <rPr>
        <b/>
        <sz val="11"/>
        <color theme="0"/>
        <rFont val="宋体"/>
        <family val="2"/>
        <charset val="134"/>
      </rPr>
      <t>已核准的预算汇率</t>
    </r>
    <phoneticPr fontId="65" type="noConversion"/>
  </si>
  <si>
    <r>
      <t xml:space="preserve">FX Rate Used
</t>
    </r>
    <r>
      <rPr>
        <b/>
        <sz val="11"/>
        <color theme="0"/>
        <rFont val="宋体"/>
        <family val="2"/>
        <charset val="134"/>
      </rPr>
      <t>使用的汇率</t>
    </r>
    <phoneticPr fontId="65" type="noConversion"/>
  </si>
  <si>
    <t>Budget 预算</t>
    <phoneticPr fontId="65" type="noConversion"/>
  </si>
  <si>
    <r>
      <t xml:space="preserve">Actual: </t>
    </r>
    <r>
      <rPr>
        <b/>
        <sz val="14"/>
        <color rgb="FF1F4E78"/>
        <rFont val="Calibri"/>
        <family val="2"/>
        <scheme val="minor"/>
      </rPr>
      <t>from 01 APRIL 2024 to 31 AUGUST 2024</t>
    </r>
    <r>
      <rPr>
        <b/>
        <sz val="16"/>
        <color rgb="FF1F4E78"/>
        <rFont val="Calibri"/>
        <family val="2"/>
        <scheme val="minor"/>
      </rPr>
      <t xml:space="preserve">
实际支出：2024/4/1~2024/8/31</t>
    </r>
    <phoneticPr fontId="65" type="noConversion"/>
  </si>
  <si>
    <t>GIF MID YEAR FINANCIAL REPORTING - EUROS
GIF年中财务报告--欧元</t>
    <phoneticPr fontId="65" type="noConversion"/>
  </si>
  <si>
    <r>
      <t xml:space="preserve">PROGRAMME PARTNER AND LOCAL PARTNER IN THE PROJECT
</t>
    </r>
    <r>
      <rPr>
        <b/>
        <sz val="16"/>
        <color rgb="FF1F4E78"/>
        <rFont val="宋体"/>
        <family val="2"/>
        <charset val="134"/>
      </rPr>
      <t>参与项目的执行合作伙伴和当地合作伙伴</t>
    </r>
    <phoneticPr fontId="65" type="noConversion"/>
  </si>
  <si>
    <t>GIF END YEAR FINANCIAL REPORTING - LOCAL CURRENCY 年度财务报告--当地货币
Please insert your actual spend over the past year in the relevant columns ( J, K, L,M and summary tables) 请在J、K、L、M栏及总计列中填入报告年度的实际支出</t>
    <phoneticPr fontId="65" type="noConversion"/>
  </si>
  <si>
    <t>GIF END SEASON FINANCIAL REPORTING - EUROS GIF年度财务报告--欧元
Please insert your actual spend over the past year in the relevant columns (I, J, K, L and summary tables) 请在I、J、K、L栏及总计列中填入报告年度的实际支出</t>
    <phoneticPr fontId="65" type="noConversion"/>
  </si>
  <si>
    <t>TOTAL ALLOCATED
分配额合计</t>
    <phoneticPr fontId="65" type="noConversion"/>
  </si>
  <si>
    <t>Summary
总结</t>
  </si>
  <si>
    <t xml:space="preserve"> GIF Contribution
GIF出资额</t>
  </si>
  <si>
    <t>PP Contribution
项目执行合作伙伴出资额</t>
  </si>
  <si>
    <t>Other Contribution
其它伙伴出资额</t>
  </si>
  <si>
    <t>Carry-forward from 2023-24
2023-24年度余额</t>
  </si>
  <si>
    <t>Contracted budget
协定预算额</t>
  </si>
  <si>
    <t>Actual expenditure
实际支出</t>
  </si>
  <si>
    <t>Variance
差异</t>
  </si>
  <si>
    <t>YEAR END REPORT: from 01 APRIL 2024 to 31 MARCH 2025
年度报告：2024/4/1~2025/3/31</t>
    <phoneticPr fontId="65" type="noConversion"/>
  </si>
  <si>
    <t>END YEAR REPORT: from 01 APRIL 2024 to 31 MARCH 2025
年度报告：2024/4/1~2025/3/31</t>
    <phoneticPr fontId="65" type="noConversion"/>
  </si>
  <si>
    <r>
      <t xml:space="preserve">Actual: </t>
    </r>
    <r>
      <rPr>
        <b/>
        <sz val="14"/>
        <color theme="9" tint="-0.499984740745262"/>
        <rFont val="Calibri"/>
        <family val="2"/>
        <scheme val="minor"/>
      </rPr>
      <t>from 01 APRIL 2024 to  31 MARCH 2025</t>
    </r>
    <r>
      <rPr>
        <b/>
        <sz val="16"/>
        <color theme="9" tint="-0.499984740745262"/>
        <rFont val="Calibri"/>
        <family val="2"/>
        <scheme val="minor"/>
      </rPr>
      <t xml:space="preserve">
实际支出：2024/4/1~2025/3/31</t>
    </r>
    <phoneticPr fontId="65" type="noConversion"/>
  </si>
  <si>
    <r>
      <t xml:space="preserve">Actual: </t>
    </r>
    <r>
      <rPr>
        <b/>
        <sz val="14"/>
        <color rgb="FF1F4E78"/>
        <rFont val="Calibri"/>
        <family val="2"/>
        <scheme val="minor"/>
      </rPr>
      <t>from 01 APRIL 2024 to 31 MARCH 2025</t>
    </r>
    <r>
      <rPr>
        <b/>
        <sz val="16"/>
        <color rgb="FF1F4E78"/>
        <rFont val="Calibri"/>
        <family val="2"/>
        <scheme val="minor"/>
      </rPr>
      <t xml:space="preserve">
实际支出：2024/4/1~2025/3/31</t>
    </r>
    <phoneticPr fontId="65" type="noConversion"/>
  </si>
  <si>
    <t>Variance
差异</t>
    <phoneticPr fontId="65" type="noConversion"/>
  </si>
  <si>
    <t xml:space="preserve">Cost per Unit
单位成本 </t>
    <phoneticPr fontId="65" type="noConversion"/>
  </si>
  <si>
    <t>Partner/Other funders
项目执行合作伙伴+其它出资方</t>
    <phoneticPr fontId="65" type="noConversion"/>
  </si>
  <si>
    <t>Total
总计</t>
    <phoneticPr fontId="65" type="noConversion"/>
  </si>
  <si>
    <r>
      <t xml:space="preserve">Explanation (50 words or less; for deviation 10%+/-)
</t>
    </r>
    <r>
      <rPr>
        <b/>
        <sz val="12"/>
        <color theme="0"/>
        <rFont val="宋体"/>
        <family val="2"/>
        <charset val="134"/>
      </rPr>
      <t>如差异超过10%，请用至多50个字解释差异的原因</t>
    </r>
    <phoneticPr fontId="65" type="noConversion"/>
  </si>
  <si>
    <r>
      <t xml:space="preserve">Please provide an explanation for any sub totals category (building farmer capactiy, building staff capacity, or coordination) that deviates +/-10% from budgeted amount.
</t>
    </r>
    <r>
      <rPr>
        <sz val="11"/>
        <color theme="0"/>
        <rFont val="宋体"/>
        <family val="2"/>
        <charset val="134"/>
      </rPr>
      <t>如棉农能力建设、员工能力建设或协调费用与预算金额差异超过10%，请提供解释</t>
    </r>
    <phoneticPr fontId="65" type="noConversion"/>
  </si>
  <si>
    <r>
      <t xml:space="preserve">Currency Exchange calculator </t>
    </r>
    <r>
      <rPr>
        <b/>
        <sz val="14"/>
        <color theme="0"/>
        <rFont val="宋体"/>
        <family val="2"/>
        <charset val="134"/>
      </rPr>
      <t>汇率计算器</t>
    </r>
    <phoneticPr fontId="65" type="noConversion"/>
  </si>
  <si>
    <t>CONTRACT NUMBER:
合同号：</t>
    <phoneticPr fontId="65" type="noConversion"/>
  </si>
  <si>
    <t>PROGRAMME PARTNER NAME:
执行伙伴名称：</t>
    <phoneticPr fontId="65" type="noConversion"/>
  </si>
  <si>
    <t>REPORTING SEASON:
报告年度：</t>
    <phoneticPr fontId="65" type="noConversion"/>
  </si>
  <si>
    <t>TOTAL GIF CONTRIBUTION  IN EURO
GIF出资总额（欧元）</t>
    <phoneticPr fontId="65" type="noConversion"/>
  </si>
  <si>
    <t>LOCAL CURRENCY:
当地货币：</t>
    <phoneticPr fontId="65" type="noConversion"/>
  </si>
  <si>
    <r>
      <rPr>
        <b/>
        <sz val="11"/>
        <rFont val="Calibri"/>
        <family val="2"/>
        <scheme val="minor"/>
      </rPr>
      <t>INSTRUCTIONS, please only fill in the</t>
    </r>
    <r>
      <rPr>
        <b/>
        <sz val="11"/>
        <color rgb="FFFF0000"/>
        <rFont val="Calibri"/>
        <family val="2"/>
        <scheme val="minor"/>
      </rPr>
      <t xml:space="preserve"> </t>
    </r>
    <r>
      <rPr>
        <b/>
        <sz val="16"/>
        <color theme="0" tint="-0.499984740745262"/>
        <rFont val="Calibri"/>
        <family val="2"/>
        <scheme val="minor"/>
      </rPr>
      <t>grey cells</t>
    </r>
    <r>
      <rPr>
        <b/>
        <sz val="11"/>
        <rFont val="Calibri"/>
        <family val="2"/>
        <scheme val="minor"/>
      </rPr>
      <t xml:space="preserve">, all other cells are calculated automatically. </t>
    </r>
    <r>
      <rPr>
        <b/>
        <sz val="11"/>
        <color rgb="FFFF0000"/>
        <rFont val="Calibri"/>
        <family val="2"/>
        <scheme val="minor"/>
      </rPr>
      <t xml:space="preserve"> 说明，请只填写灰色单元格，所有其他单元格均自动计算。</t>
    </r>
    <phoneticPr fontId="65" type="noConversion"/>
  </si>
  <si>
    <t>1). In column B state the date of receipt of each instalment在B栏中说明收到每笔分期付款的日期</t>
    <phoneticPr fontId="65" type="noConversion"/>
  </si>
  <si>
    <t>2). In column D state the amount in local currency received on bank account在D栏中，说明银行账户收到的本币金额</t>
    <phoneticPr fontId="65" type="noConversion"/>
  </si>
  <si>
    <t>3). Use exchange rate in cell E21 to convert expenses in local currency into euro.使用单元格E21中的汇率将当地货币的费用转换为欧元。</t>
    <phoneticPr fontId="65" type="noConversion"/>
  </si>
  <si>
    <t>Installments
分期付款</t>
    <phoneticPr fontId="65" type="noConversion"/>
  </si>
  <si>
    <t>Disbursement date
支付日期</t>
    <phoneticPr fontId="65" type="noConversion"/>
  </si>
  <si>
    <t>Amount in EURO paid by GIF
GIF支付金额（欧元）</t>
    <phoneticPr fontId="65" type="noConversion"/>
  </si>
  <si>
    <t>Amount in LOCAL CURRENCY as received on local bank account
当地银行收入的金额（本地货币）</t>
    <phoneticPr fontId="65" type="noConversion"/>
  </si>
  <si>
    <t>Exchange rate to use
使用的汇率</t>
    <phoneticPr fontId="65" type="noConversion"/>
  </si>
  <si>
    <t>TOTAL总额</t>
    <phoneticPr fontId="6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</si>
</sst>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2]\ #,##0"/>
    <numFmt numFmtId="166" formatCode="_-* #,##0_-;\-* #,##0_-;_-* &quot;-&quot;??_-;_-@_-"/>
    <numFmt numFmtId="167" formatCode="_ * #,##0.000_ ;_ * \-#,##0.000_ ;_ * &quot;-&quot;??_ ;_ @_ "/>
    <numFmt numFmtId="168" formatCode="#,##0.0000"/>
    <numFmt numFmtId="169" formatCode="[$€-2]\ #,##0;[$€-2]\ \-#,##0"/>
    <numFmt numFmtId="170" formatCode="#,##0_ ;\-#,##0\ "/>
    <numFmt numFmtId="171" formatCode="_(* #,##0_);_(* \(#,##0\);_(* &quot;-&quot;??_);_(@_)"/>
    <numFmt numFmtId="172" formatCode="#,##0.0000_ ;\-#,##0.0000\ "/>
    <numFmt numFmtId="173" formatCode="0.0000"/>
    <numFmt numFmtId="174" formatCode="[$]dd/mm/yyyy;@" x16r2:formatCode16="[$-en-CH,1]dd/mm/yyyy;@"/>
  </numFmts>
  <fonts count="78">
    <font>
      <sz val="11"/>
      <color theme="1"/>
      <name val="Calibri"/>
      <family val="2"/>
      <scheme val="minor"/>
    </font>
    <font>
      <b/>
      <sz val="11"/>
      <color rgb="FFFFFFFF"/>
      <name val="Calibri"/>
      <family val="2"/>
      <scheme val="minor"/>
    </font>
    <font>
      <b/>
      <sz val="16"/>
      <color theme="9" tint="-0.499984740745262"/>
      <name val="Calibri"/>
      <family val="2"/>
      <scheme val="minor"/>
    </font>
    <font>
      <b/>
      <sz val="16"/>
      <color rgb="FF375623"/>
      <name val="Calibri"/>
      <family val="2"/>
    </font>
    <font>
      <sz val="11"/>
      <color rgb="FF375623"/>
      <name val="Calibri"/>
      <family val="2"/>
    </font>
    <font>
      <b/>
      <sz val="22"/>
      <color theme="0"/>
      <name val="Calibri"/>
      <family val="2"/>
      <scheme val="minor"/>
    </font>
    <font>
      <sz val="11"/>
      <color rgb="FFFFFFFF"/>
      <name val="Calibri"/>
      <family val="2"/>
      <scheme val="minor"/>
    </font>
    <font>
      <b/>
      <sz val="11"/>
      <color rgb="FFFFFFFF"/>
      <name val="Calibri"/>
      <family val="2"/>
    </font>
    <font>
      <b/>
      <sz val="10"/>
      <color rgb="FFFFFFFF"/>
      <name val="Calibri"/>
      <family val="2"/>
    </font>
    <font>
      <sz val="10"/>
      <color rgb="FFFFFFFF"/>
      <name val="Calibri"/>
      <family val="2"/>
    </font>
    <font>
      <b/>
      <sz val="11"/>
      <color theme="1"/>
      <name val="Calibri"/>
      <family val="2"/>
      <scheme val="minor"/>
    </font>
    <font>
      <b/>
      <sz val="11"/>
      <color rgb="FF000000"/>
      <name val="Calibri"/>
      <family val="2"/>
      <scheme val="minor"/>
    </font>
    <font>
      <b/>
      <sz val="11"/>
      <color rgb="FF000000"/>
      <name val="Calibri"/>
      <family val="2"/>
    </font>
    <font>
      <b/>
      <sz val="10"/>
      <color rgb="FF000000"/>
      <name val="Calibri"/>
      <family val="2"/>
    </font>
    <font>
      <sz val="10"/>
      <color rgb="FF000000"/>
      <name val="Calibri"/>
      <family val="2"/>
    </font>
    <font>
      <b/>
      <sz val="22"/>
      <color rgb="FFFFFFFF"/>
      <name val="Calibri"/>
      <family val="2"/>
    </font>
    <font>
      <b/>
      <sz val="16"/>
      <color rgb="FFFFFFFF"/>
      <name val="Calibri"/>
      <family val="2"/>
    </font>
    <font>
      <b/>
      <sz val="16"/>
      <color rgb="FF1F4E78"/>
      <name val="Calibri"/>
      <family val="2"/>
      <scheme val="minor"/>
    </font>
    <font>
      <b/>
      <sz val="16"/>
      <color rgb="FF1F4E78"/>
      <name val="Calibri"/>
      <family val="2"/>
    </font>
    <font>
      <sz val="11"/>
      <color rgb="FF1F4E78"/>
      <name val="Calibri"/>
      <family val="2"/>
    </font>
    <font>
      <b/>
      <sz val="16"/>
      <color rgb="FFFFFFFF"/>
      <name val="Calibri"/>
      <family val="2"/>
      <scheme val="minor"/>
    </font>
    <font>
      <b/>
      <sz val="16"/>
      <color rgb="FF375623"/>
      <name val="Calibri"/>
      <family val="2"/>
      <scheme val="minor"/>
    </font>
    <font>
      <sz val="11"/>
      <color rgb="FF375623"/>
      <name val="Calibri"/>
      <family val="2"/>
      <scheme val="minor"/>
    </font>
    <font>
      <b/>
      <sz val="20"/>
      <color rgb="FF375623"/>
      <name val="Calibri"/>
      <family val="2"/>
      <scheme val="minor"/>
    </font>
    <font>
      <b/>
      <sz val="11"/>
      <color rgb="FF375623"/>
      <name val="Calibri"/>
      <family val="2"/>
    </font>
    <font>
      <b/>
      <sz val="16"/>
      <color theme="0"/>
      <name val="Calibri"/>
      <family val="2"/>
      <scheme val="minor"/>
    </font>
    <font>
      <sz val="11"/>
      <color theme="1"/>
      <name val="Calibri"/>
      <family val="2"/>
      <scheme val="minor"/>
    </font>
    <font>
      <sz val="9"/>
      <color indexed="81"/>
      <name val="Tahoma"/>
      <family val="2"/>
    </font>
    <font>
      <b/>
      <sz val="9"/>
      <color indexed="81"/>
      <name val="Tahoma"/>
      <family val="2"/>
    </font>
    <font>
      <b/>
      <sz val="12"/>
      <color theme="4"/>
      <name val="Arial"/>
      <family val="2"/>
    </font>
    <font>
      <sz val="11"/>
      <color theme="4"/>
      <name val="Calibri"/>
      <family val="2"/>
      <scheme val="minor"/>
    </font>
    <font>
      <b/>
      <sz val="11"/>
      <color theme="4"/>
      <name val="Arial"/>
      <family val="2"/>
    </font>
    <font>
      <sz val="11"/>
      <color rgb="FF000000"/>
      <name val="Calibri"/>
      <family val="2"/>
    </font>
    <font>
      <b/>
      <sz val="11"/>
      <color rgb="FF1F4E78"/>
      <name val="Calibri"/>
      <family val="2"/>
    </font>
    <font>
      <b/>
      <sz val="18"/>
      <color theme="0"/>
      <name val="Calibri"/>
      <family val="2"/>
      <scheme val="minor"/>
    </font>
    <font>
      <b/>
      <sz val="16"/>
      <color theme="1"/>
      <name val="Calibri"/>
      <family val="2"/>
      <scheme val="minor"/>
    </font>
    <font>
      <b/>
      <sz val="10"/>
      <color theme="1"/>
      <name val="Calibri"/>
      <family val="2"/>
      <scheme val="minor"/>
    </font>
    <font>
      <sz val="10"/>
      <name val="Calibri"/>
      <family val="2"/>
      <scheme val="minor"/>
    </font>
    <font>
      <sz val="10"/>
      <color theme="1"/>
      <name val="Calibri"/>
      <family val="2"/>
      <scheme val="minor"/>
    </font>
    <font>
      <sz val="10"/>
      <name val="Calibri"/>
      <family val="2"/>
    </font>
    <font>
      <b/>
      <sz val="14"/>
      <color theme="0"/>
      <name val="Arial"/>
      <family val="2"/>
    </font>
    <font>
      <sz val="11"/>
      <color theme="0"/>
      <name val="Calibri"/>
      <family val="2"/>
      <scheme val="minor"/>
    </font>
    <font>
      <sz val="11"/>
      <color theme="1"/>
      <name val="Arial"/>
      <family val="2"/>
    </font>
    <font>
      <b/>
      <sz val="14"/>
      <color rgb="FF92D050"/>
      <name val="Arial"/>
      <family val="2"/>
    </font>
    <font>
      <b/>
      <sz val="11"/>
      <color theme="4"/>
      <name val="Calibri"/>
      <family val="2"/>
      <scheme val="minor"/>
    </font>
    <font>
      <b/>
      <sz val="11"/>
      <color theme="0"/>
      <name val="Calibri"/>
      <family val="2"/>
      <scheme val="minor"/>
    </font>
    <font>
      <b/>
      <sz val="11"/>
      <color rgb="FFFF0000"/>
      <name val="Calibri"/>
      <family val="2"/>
      <scheme val="minor"/>
    </font>
    <font>
      <b/>
      <sz val="11"/>
      <name val="Calibri"/>
      <family val="2"/>
      <scheme val="minor"/>
    </font>
    <font>
      <b/>
      <sz val="16"/>
      <color theme="0" tint="-0.499984740745262"/>
      <name val="Calibri"/>
      <family val="2"/>
      <scheme val="minor"/>
    </font>
    <font>
      <sz val="11"/>
      <color rgb="FFFF0000"/>
      <name val="Calibri"/>
      <family val="2"/>
      <scheme val="minor"/>
    </font>
    <font>
      <sz val="11"/>
      <name val="Calibri"/>
      <family val="2"/>
      <scheme val="minor"/>
    </font>
    <font>
      <sz val="12"/>
      <color rgb="FFFF0000"/>
      <name val="Calibri"/>
      <family val="2"/>
    </font>
    <font>
      <b/>
      <sz val="11"/>
      <name val="Arial"/>
      <family val="2"/>
    </font>
    <font>
      <b/>
      <sz val="11"/>
      <color theme="0"/>
      <name val="Arial"/>
      <family val="2"/>
    </font>
    <font>
      <sz val="12"/>
      <color theme="1"/>
      <name val="Arial"/>
      <family val="2"/>
    </font>
    <font>
      <b/>
      <i/>
      <sz val="10"/>
      <color rgb="FF92D050"/>
      <name val="Arial"/>
      <family val="2"/>
    </font>
    <font>
      <b/>
      <sz val="12"/>
      <color theme="0"/>
      <name val="Arial"/>
      <family val="2"/>
    </font>
    <font>
      <sz val="12"/>
      <color theme="1"/>
      <name val="Calibri"/>
      <family val="2"/>
      <scheme val="minor"/>
    </font>
    <font>
      <sz val="11"/>
      <color theme="0"/>
      <name val="Arial"/>
      <family val="2"/>
    </font>
    <font>
      <b/>
      <sz val="12"/>
      <color theme="9" tint="-0.499984740745262"/>
      <name val="Calibri"/>
      <family val="2"/>
      <scheme val="minor"/>
    </font>
    <font>
      <b/>
      <sz val="14"/>
      <color theme="9" tint="-0.499984740745262"/>
      <name val="Calibri"/>
      <family val="2"/>
      <scheme val="minor"/>
    </font>
    <font>
      <b/>
      <sz val="14"/>
      <color rgb="FF1F4E78"/>
      <name val="Calibri"/>
      <family val="2"/>
      <scheme val="minor"/>
    </font>
    <font>
      <b/>
      <sz val="12"/>
      <color theme="1"/>
      <name val="Calibri"/>
      <family val="2"/>
      <scheme val="minor"/>
    </font>
    <font>
      <sz val="10"/>
      <color rgb="FF000000"/>
      <name val="Calibri"/>
      <family val="2"/>
    </font>
    <font>
      <sz val="11"/>
      <color rgb="FF000000"/>
      <name val="Calibri"/>
      <family val="2"/>
      <scheme val="minor"/>
    </font>
    <font>
      <sz val="9"/>
      <name val="Calibri"/>
      <family val="3"/>
      <charset val="134"/>
      <scheme val="minor"/>
    </font>
    <font>
      <b/>
      <sz val="11"/>
      <color rgb="FF375623"/>
      <name val="宋体"/>
      <family val="2"/>
      <charset val="134"/>
    </font>
    <font>
      <sz val="11"/>
      <color rgb="FF375623"/>
      <name val="宋体"/>
      <family val="2"/>
      <charset val="134"/>
    </font>
    <font>
      <b/>
      <sz val="22"/>
      <color rgb="FFFFFFFF"/>
      <name val="等线"/>
      <family val="2"/>
      <charset val="134"/>
    </font>
    <font>
      <b/>
      <sz val="16"/>
      <color rgb="FFFFFFFF"/>
      <name val="宋体"/>
      <family val="2"/>
      <charset val="134"/>
    </font>
    <font>
      <b/>
      <sz val="16"/>
      <color rgb="FF375623"/>
      <name val="宋体"/>
      <family val="2"/>
      <charset val="134"/>
    </font>
    <font>
      <b/>
      <sz val="11"/>
      <color rgb="FF000000"/>
      <name val="等线"/>
      <family val="2"/>
      <charset val="134"/>
    </font>
    <font>
      <b/>
      <sz val="16"/>
      <color rgb="FF1F4E78"/>
      <name val="宋体"/>
      <family val="2"/>
      <charset val="134"/>
    </font>
    <font>
      <sz val="11"/>
      <color rgb="FF000000"/>
      <name val="宋体"/>
      <family val="2"/>
      <charset val="134"/>
    </font>
    <font>
      <b/>
      <sz val="11"/>
      <color theme="0"/>
      <name val="宋体"/>
      <family val="2"/>
      <charset val="134"/>
    </font>
    <font>
      <b/>
      <sz val="12"/>
      <color theme="0"/>
      <name val="宋体"/>
      <family val="2"/>
      <charset val="134"/>
    </font>
    <font>
      <sz val="11"/>
      <color theme="0"/>
      <name val="宋体"/>
      <family val="2"/>
      <charset val="134"/>
    </font>
    <font>
      <b/>
      <sz val="14"/>
      <color theme="0"/>
      <name val="宋体"/>
      <family val="2"/>
      <charset val="134"/>
    </font>
  </fonts>
  <fills count="36">
    <fill>
      <patternFill patternType="none"/>
    </fill>
    <fill>
      <patternFill patternType="gray125"/>
    </fill>
    <fill>
      <patternFill patternType="solid">
        <fgColor rgb="FFA9D08E"/>
        <bgColor indexed="64"/>
      </patternFill>
    </fill>
    <fill>
      <patternFill patternType="solid">
        <fgColor rgb="FF2F75B5"/>
        <bgColor indexed="64"/>
      </patternFill>
    </fill>
    <fill>
      <patternFill patternType="solid">
        <fgColor rgb="FF548235"/>
        <bgColor indexed="64"/>
      </patternFill>
    </fill>
    <fill>
      <patternFill patternType="solid">
        <fgColor rgb="FF1F4E78"/>
        <bgColor indexed="64"/>
      </patternFill>
    </fill>
    <fill>
      <patternFill patternType="solid">
        <fgColor rgb="FF375623"/>
        <bgColor indexed="64"/>
      </patternFill>
    </fill>
    <fill>
      <patternFill patternType="solid">
        <fgColor rgb="FF133654"/>
        <bgColor indexed="64"/>
      </patternFill>
    </fill>
    <fill>
      <patternFill patternType="solid">
        <fgColor rgb="FFE2EFDA"/>
        <bgColor indexed="64"/>
      </patternFill>
    </fill>
    <fill>
      <patternFill patternType="solid">
        <fgColor rgb="FF9FB591"/>
        <bgColor indexed="64"/>
      </patternFill>
    </fill>
    <fill>
      <patternFill patternType="solid">
        <fgColor rgb="FF758769"/>
        <bgColor indexed="64"/>
      </patternFill>
    </fill>
    <fill>
      <patternFill patternType="solid">
        <fgColor rgb="FF566E47"/>
        <bgColor indexed="64"/>
      </patternFill>
    </fill>
    <fill>
      <patternFill patternType="solid">
        <fgColor rgb="FF8EA9DB"/>
        <bgColor indexed="64"/>
      </patternFill>
    </fill>
    <fill>
      <patternFill patternType="solid">
        <fgColor rgb="FF305496"/>
        <bgColor indexed="64"/>
      </patternFill>
    </fill>
    <fill>
      <patternFill patternType="solid">
        <fgColor rgb="FFD9E1F2"/>
        <bgColor indexed="64"/>
      </patternFill>
    </fill>
    <fill>
      <patternFill patternType="solid">
        <fgColor theme="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D0CECE"/>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0070C0"/>
        <bgColor indexed="64"/>
      </patternFill>
    </fill>
    <fill>
      <patternFill patternType="solid">
        <fgColor theme="0"/>
        <bgColor indexed="64"/>
      </patternFill>
    </fill>
    <fill>
      <patternFill patternType="solid">
        <fgColor rgb="FFFCE4D6"/>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8"/>
        <bgColor indexed="64"/>
      </patternFill>
    </fill>
    <fill>
      <patternFill patternType="darkGrid"/>
    </fill>
    <fill>
      <patternFill patternType="solid">
        <fgColor theme="4" tint="0.79998168889431442"/>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rgb="FFDDEBF7"/>
        <bgColor indexed="64"/>
      </patternFill>
    </fill>
    <fill>
      <patternFill patternType="solid">
        <fgColor rgb="FF5B9BD5"/>
        <bgColor indexed="64"/>
      </patternFill>
    </fill>
    <fill>
      <patternFill patternType="solid">
        <fgColor rgb="FFFFE699"/>
        <bgColor indexed="64"/>
      </patternFill>
    </fill>
  </fills>
  <borders count="5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medium">
        <color theme="1" tint="0.34998626667073579"/>
      </left>
      <right/>
      <top style="medium">
        <color theme="1" tint="0.34998626667073579"/>
      </top>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diagonal/>
    </border>
    <border>
      <left style="thin">
        <color auto="1"/>
      </left>
      <right style="thin">
        <color auto="1"/>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right style="medium">
        <color indexed="64"/>
      </right>
      <top style="medium">
        <color theme="1" tint="0.34998626667073579"/>
      </top>
      <bottom style="medium">
        <color theme="1" tint="0.34998626667073579"/>
      </bottom>
      <diagonal/>
    </border>
    <border>
      <left style="medium">
        <color theme="1" tint="0.34998626667073579"/>
      </left>
      <right/>
      <top style="medium">
        <color theme="1" tint="0.34998626667073579"/>
      </top>
      <bottom style="thin">
        <color indexed="64"/>
      </bottom>
      <diagonal/>
    </border>
    <border>
      <left/>
      <right style="medium">
        <color theme="1" tint="0.34998626667073579"/>
      </right>
      <top style="medium">
        <color theme="1" tint="0.34998626667073579"/>
      </top>
      <bottom style="thin">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indexed="64"/>
      </top>
      <bottom/>
      <diagonal/>
    </border>
    <border>
      <left/>
      <right/>
      <top style="thin">
        <color indexed="64"/>
      </top>
      <bottom/>
      <diagonal/>
    </border>
  </borders>
  <cellStyleXfs count="3">
    <xf numFmtId="0" fontId="0" fillId="0" borderId="0"/>
    <xf numFmtId="164" fontId="26" fillId="0" borderId="0" applyFont="0" applyFill="0" applyBorder="0" applyAlignment="0" applyProtection="0"/>
    <xf numFmtId="9" fontId="26" fillId="0" borderId="0" applyFont="0" applyFill="0" applyBorder="0" applyAlignment="0" applyProtection="0"/>
  </cellStyleXfs>
  <cellXfs count="421">
    <xf numFmtId="0" fontId="0" fillId="0" borderId="0" xfId="0"/>
    <xf numFmtId="0" fontId="0" fillId="0" borderId="0" xfId="0" applyAlignment="1">
      <alignment wrapText="1"/>
    </xf>
    <xf numFmtId="0" fontId="0" fillId="0" borderId="1" xfId="0" applyBorder="1"/>
    <xf numFmtId="165" fontId="0" fillId="0" borderId="1" xfId="0" applyNumberFormat="1" applyBorder="1"/>
    <xf numFmtId="0" fontId="2" fillId="0" borderId="0" xfId="0" applyFont="1"/>
    <xf numFmtId="0" fontId="1" fillId="3" borderId="1" xfId="0" applyFont="1" applyFill="1" applyBorder="1" applyAlignment="1">
      <alignment horizontal="center" vertical="center" wrapText="1"/>
    </xf>
    <xf numFmtId="0" fontId="1" fillId="5" borderId="1" xfId="0" applyFont="1" applyFill="1" applyBorder="1"/>
    <xf numFmtId="0" fontId="1"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2" xfId="0" applyBorder="1"/>
    <xf numFmtId="0" fontId="1" fillId="3" borderId="4" xfId="0" applyFont="1" applyFill="1" applyBorder="1" applyAlignment="1">
      <alignment horizontal="center" vertical="center" wrapText="1"/>
    </xf>
    <xf numFmtId="0" fontId="5" fillId="0" borderId="0" xfId="0" applyFont="1" applyAlignment="1">
      <alignment vertical="center" wrapText="1"/>
    </xf>
    <xf numFmtId="0" fontId="1" fillId="3" borderId="6" xfId="0" applyFont="1" applyFill="1" applyBorder="1" applyAlignment="1">
      <alignment wrapText="1"/>
    </xf>
    <xf numFmtId="0" fontId="1" fillId="3" borderId="7" xfId="0" applyFont="1" applyFill="1" applyBorder="1" applyAlignment="1">
      <alignment wrapText="1"/>
    </xf>
    <xf numFmtId="0" fontId="6" fillId="3" borderId="1" xfId="0" applyFont="1" applyFill="1" applyBorder="1"/>
    <xf numFmtId="165" fontId="6" fillId="5" borderId="1" xfId="0" applyNumberFormat="1" applyFont="1" applyFill="1" applyBorder="1"/>
    <xf numFmtId="0" fontId="10" fillId="0" borderId="0" xfId="0" applyFont="1" applyAlignment="1">
      <alignment wrapText="1"/>
    </xf>
    <xf numFmtId="0" fontId="2" fillId="0" borderId="0" xfId="0" applyFont="1" applyAlignment="1">
      <alignment vertical="top" wrapText="1"/>
    </xf>
    <xf numFmtId="165" fontId="0" fillId="0" borderId="0" xfId="0" applyNumberFormat="1"/>
    <xf numFmtId="165" fontId="6" fillId="0" borderId="0" xfId="0" applyNumberFormat="1" applyFont="1"/>
    <xf numFmtId="165" fontId="0" fillId="0" borderId="5" xfId="0" applyNumberFormat="1" applyBorder="1"/>
    <xf numFmtId="0" fontId="6" fillId="0" borderId="0" xfId="0" applyFont="1"/>
    <xf numFmtId="0" fontId="1" fillId="0" borderId="9" xfId="0" applyFont="1" applyBorder="1"/>
    <xf numFmtId="0" fontId="1" fillId="0" borderId="10" xfId="0" applyFont="1" applyBorder="1"/>
    <xf numFmtId="0" fontId="25" fillId="0" borderId="0" xfId="0" applyFont="1" applyAlignment="1">
      <alignment wrapText="1"/>
    </xf>
    <xf numFmtId="165" fontId="6" fillId="5" borderId="5" xfId="0" applyNumberFormat="1" applyFont="1" applyFill="1" applyBorder="1"/>
    <xf numFmtId="0" fontId="1" fillId="13" borderId="1" xfId="0" applyFont="1" applyFill="1" applyBorder="1" applyAlignment="1">
      <alignment wrapText="1"/>
    </xf>
    <xf numFmtId="165" fontId="0" fillId="14" borderId="1" xfId="0" applyNumberFormat="1" applyFill="1" applyBorder="1"/>
    <xf numFmtId="165" fontId="6" fillId="12" borderId="1" xfId="0" applyNumberFormat="1" applyFont="1" applyFill="1" applyBorder="1"/>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166" fontId="30" fillId="0" borderId="0" xfId="1" applyNumberFormat="1" applyFont="1" applyBorder="1" applyAlignment="1" applyProtection="1">
      <alignment horizontal="left"/>
    </xf>
    <xf numFmtId="166" fontId="31" fillId="0" borderId="0" xfId="0" applyNumberFormat="1" applyFont="1" applyAlignment="1">
      <alignment wrapText="1"/>
    </xf>
    <xf numFmtId="0" fontId="32" fillId="0" borderId="1" xfId="0" applyFont="1" applyBorder="1" applyAlignment="1">
      <alignment vertical="center" wrapText="1" readingOrder="1"/>
    </xf>
    <xf numFmtId="0" fontId="29" fillId="0" borderId="0" xfId="0" applyFont="1" applyAlignment="1">
      <alignment vertical="center" wrapText="1" readingOrder="1"/>
    </xf>
    <xf numFmtId="0" fontId="24" fillId="0" borderId="1" xfId="0" applyFont="1" applyBorder="1" applyAlignment="1">
      <alignment horizontal="center" vertical="center" wrapText="1" readingOrder="1"/>
    </xf>
    <xf numFmtId="0" fontId="33" fillId="0" borderId="1" xfId="0" applyFont="1" applyBorder="1" applyAlignment="1">
      <alignment horizontal="center" vertical="center" wrapText="1"/>
    </xf>
    <xf numFmtId="166" fontId="30" fillId="0" borderId="0" xfId="1" applyNumberFormat="1" applyFont="1" applyAlignment="1">
      <alignment horizontal="left"/>
    </xf>
    <xf numFmtId="0" fontId="0" fillId="0" borderId="0" xfId="0" applyProtection="1">
      <protection locked="0"/>
    </xf>
    <xf numFmtId="0" fontId="35" fillId="16" borderId="12" xfId="0" applyFont="1" applyFill="1" applyBorder="1" applyAlignment="1">
      <alignment vertical="center"/>
    </xf>
    <xf numFmtId="0" fontId="36" fillId="17" borderId="12" xfId="0" applyFont="1" applyFill="1" applyBorder="1" applyAlignment="1">
      <alignment horizontal="left" vertical="top" wrapText="1"/>
    </xf>
    <xf numFmtId="0" fontId="37" fillId="17" borderId="12" xfId="0" applyFont="1" applyFill="1" applyBorder="1" applyAlignment="1">
      <alignment horizontal="left" vertical="top" wrapText="1"/>
    </xf>
    <xf numFmtId="0" fontId="38" fillId="18" borderId="12" xfId="0" applyFont="1" applyFill="1" applyBorder="1" applyAlignment="1">
      <alignment horizontal="left" vertical="top" wrapText="1"/>
    </xf>
    <xf numFmtId="0" fontId="39" fillId="18" borderId="12" xfId="0" applyFont="1" applyFill="1" applyBorder="1" applyAlignment="1">
      <alignment horizontal="left" vertical="top" wrapText="1"/>
    </xf>
    <xf numFmtId="0" fontId="37" fillId="18" borderId="12" xfId="0" applyFont="1" applyFill="1" applyBorder="1" applyAlignment="1">
      <alignment horizontal="left" vertical="top" wrapText="1"/>
    </xf>
    <xf numFmtId="0" fontId="36" fillId="18" borderId="12" xfId="0" applyFont="1" applyFill="1" applyBorder="1" applyAlignment="1">
      <alignment horizontal="left" vertical="top" wrapText="1"/>
    </xf>
    <xf numFmtId="0" fontId="10" fillId="0" borderId="0" xfId="0" applyFont="1"/>
    <xf numFmtId="0" fontId="37" fillId="17" borderId="15" xfId="0" applyFont="1" applyFill="1" applyBorder="1" applyAlignment="1">
      <alignment horizontal="left" vertical="top" wrapText="1"/>
    </xf>
    <xf numFmtId="0" fontId="42" fillId="0" borderId="0" xfId="0" applyFont="1" applyAlignment="1">
      <alignment wrapText="1"/>
    </xf>
    <xf numFmtId="0" fontId="43" fillId="0" borderId="0" xfId="0" applyFont="1" applyAlignment="1">
      <alignment wrapText="1"/>
    </xf>
    <xf numFmtId="0" fontId="45" fillId="0" borderId="0" xfId="0" applyFont="1"/>
    <xf numFmtId="0" fontId="10" fillId="0" borderId="0" xfId="0" applyFont="1" applyAlignment="1">
      <alignment horizontal="left"/>
    </xf>
    <xf numFmtId="0" fontId="46" fillId="0" borderId="0" xfId="0" applyFont="1" applyAlignment="1">
      <alignment horizontal="left"/>
    </xf>
    <xf numFmtId="0" fontId="47" fillId="0" borderId="0" xfId="0" applyFont="1" applyAlignment="1">
      <alignment horizontal="left"/>
    </xf>
    <xf numFmtId="0" fontId="1" fillId="3" borderId="21" xfId="0" applyFont="1" applyFill="1" applyBorder="1" applyAlignment="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0" fillId="0" borderId="0" xfId="0" applyFont="1" applyAlignment="1">
      <alignment horizontal="center"/>
    </xf>
    <xf numFmtId="0" fontId="0" fillId="0" borderId="24" xfId="0" applyBorder="1"/>
    <xf numFmtId="0" fontId="49" fillId="0" borderId="0" xfId="0" applyFont="1"/>
    <xf numFmtId="0" fontId="14" fillId="18" borderId="12" xfId="0" applyFont="1" applyFill="1" applyBorder="1" applyAlignment="1">
      <alignment horizontal="left" vertical="top" wrapText="1"/>
    </xf>
    <xf numFmtId="3" fontId="0" fillId="0" borderId="1" xfId="0" applyNumberFormat="1" applyBorder="1"/>
    <xf numFmtId="165" fontId="0" fillId="0" borderId="1" xfId="0" applyNumberFormat="1" applyBorder="1" applyAlignment="1">
      <alignment horizontal="right"/>
    </xf>
    <xf numFmtId="0" fontId="0" fillId="0" borderId="1" xfId="0" applyBorder="1" applyAlignment="1">
      <alignment horizontal="left"/>
    </xf>
    <xf numFmtId="0" fontId="6" fillId="5" borderId="1" xfId="0" applyFont="1" applyFill="1" applyBorder="1" applyAlignment="1">
      <alignment horizontal="left"/>
    </xf>
    <xf numFmtId="165" fontId="1" fillId="5" borderId="1" xfId="0" applyNumberFormat="1" applyFont="1" applyFill="1" applyBorder="1" applyAlignment="1">
      <alignment horizontal="right"/>
    </xf>
    <xf numFmtId="165" fontId="6" fillId="7" borderId="1" xfId="0" applyNumberFormat="1" applyFont="1" applyFill="1" applyBorder="1" applyAlignment="1">
      <alignment horizontal="right"/>
    </xf>
    <xf numFmtId="0" fontId="41" fillId="22" borderId="1" xfId="0" applyFont="1" applyFill="1" applyBorder="1"/>
    <xf numFmtId="168" fontId="0" fillId="0" borderId="23" xfId="1" applyNumberFormat="1" applyFont="1" applyFill="1" applyBorder="1" applyProtection="1"/>
    <xf numFmtId="168" fontId="44" fillId="21" borderId="25" xfId="0" applyNumberFormat="1" applyFont="1" applyFill="1" applyBorder="1"/>
    <xf numFmtId="168" fontId="10" fillId="0" borderId="0" xfId="0" applyNumberFormat="1" applyFont="1"/>
    <xf numFmtId="0" fontId="50" fillId="0" borderId="0" xfId="0" applyFont="1"/>
    <xf numFmtId="3" fontId="51" fillId="0" borderId="1" xfId="0" applyNumberFormat="1" applyFont="1" applyBorder="1" applyAlignment="1">
      <alignment vertical="center" wrapText="1" readingOrder="1"/>
    </xf>
    <xf numFmtId="3" fontId="50" fillId="0" borderId="1" xfId="1" applyNumberFormat="1" applyFont="1" applyBorder="1" applyAlignment="1" applyProtection="1"/>
    <xf numFmtId="3" fontId="0" fillId="14" borderId="1" xfId="0" applyNumberFormat="1" applyFill="1" applyBorder="1"/>
    <xf numFmtId="3" fontId="0" fillId="14" borderId="5" xfId="0" applyNumberFormat="1" applyFill="1" applyBorder="1"/>
    <xf numFmtId="3" fontId="1" fillId="5" borderId="1" xfId="0" applyNumberFormat="1" applyFont="1" applyFill="1" applyBorder="1"/>
    <xf numFmtId="3" fontId="6" fillId="12" borderId="1" xfId="0" applyNumberFormat="1" applyFont="1" applyFill="1" applyBorder="1"/>
    <xf numFmtId="3" fontId="6" fillId="7" borderId="1" xfId="0" applyNumberFormat="1" applyFont="1" applyFill="1" applyBorder="1"/>
    <xf numFmtId="3" fontId="6" fillId="13" borderId="1" xfId="0" applyNumberFormat="1" applyFont="1" applyFill="1" applyBorder="1"/>
    <xf numFmtId="171" fontId="54" fillId="0" borderId="28" xfId="1" applyNumberFormat="1" applyFont="1" applyBorder="1" applyAlignment="1" applyProtection="1">
      <alignment wrapText="1"/>
    </xf>
    <xf numFmtId="0" fontId="55" fillId="0" borderId="0" xfId="0" applyFont="1"/>
    <xf numFmtId="171" fontId="54" fillId="0" borderId="29" xfId="1" applyNumberFormat="1" applyFont="1" applyBorder="1" applyAlignment="1" applyProtection="1">
      <alignment wrapText="1"/>
    </xf>
    <xf numFmtId="0" fontId="53" fillId="25" borderId="1" xfId="0" applyFont="1" applyFill="1" applyBorder="1" applyAlignment="1">
      <alignment wrapText="1"/>
    </xf>
    <xf numFmtId="0" fontId="1" fillId="13" borderId="6" xfId="0" applyFont="1" applyFill="1" applyBorder="1" applyAlignment="1">
      <alignment horizontal="center" vertical="center" wrapText="1"/>
    </xf>
    <xf numFmtId="172" fontId="52" fillId="0" borderId="21" xfId="1" applyNumberFormat="1" applyFont="1" applyFill="1" applyBorder="1" applyAlignment="1" applyProtection="1">
      <alignment horizontal="center" wrapText="1"/>
    </xf>
    <xf numFmtId="173" fontId="52" fillId="24" borderId="21" xfId="0" applyNumberFormat="1" applyFont="1" applyFill="1" applyBorder="1" applyAlignment="1">
      <alignment horizontal="center" wrapText="1"/>
    </xf>
    <xf numFmtId="0" fontId="52" fillId="23" borderId="1" xfId="0" applyFont="1" applyFill="1" applyBorder="1" applyAlignment="1">
      <alignment horizontal="center" wrapText="1"/>
    </xf>
    <xf numFmtId="9" fontId="0" fillId="0" borderId="1" xfId="2" applyFont="1" applyBorder="1"/>
    <xf numFmtId="9" fontId="0" fillId="20" borderId="1" xfId="2" applyFont="1" applyFill="1" applyBorder="1"/>
    <xf numFmtId="9" fontId="0" fillId="27" borderId="1" xfId="2" applyFont="1" applyFill="1" applyBorder="1"/>
    <xf numFmtId="0" fontId="11" fillId="20" borderId="6" xfId="0" applyFont="1" applyFill="1" applyBorder="1" applyAlignment="1">
      <alignment horizontal="center" vertical="center" wrapText="1"/>
    </xf>
    <xf numFmtId="9" fontId="0" fillId="0" borderId="5" xfId="2" applyFont="1" applyBorder="1"/>
    <xf numFmtId="9" fontId="0" fillId="20" borderId="5" xfId="2" applyFont="1" applyFill="1" applyBorder="1"/>
    <xf numFmtId="9" fontId="0" fillId="27" borderId="5" xfId="2" applyFont="1" applyFill="1" applyBorder="1"/>
    <xf numFmtId="9" fontId="0" fillId="0" borderId="12" xfId="2" applyFont="1" applyBorder="1"/>
    <xf numFmtId="9" fontId="0" fillId="20" borderId="12" xfId="2" applyFont="1" applyFill="1" applyBorder="1"/>
    <xf numFmtId="9" fontId="0" fillId="27" borderId="12" xfId="2" applyFont="1" applyFill="1" applyBorder="1"/>
    <xf numFmtId="0" fontId="0" fillId="0" borderId="2" xfId="0" applyBorder="1" applyAlignment="1">
      <alignment horizontal="left" vertical="top" wrapText="1"/>
    </xf>
    <xf numFmtId="4" fontId="0" fillId="0" borderId="0" xfId="1" applyNumberFormat="1" applyFont="1" applyProtection="1"/>
    <xf numFmtId="3" fontId="51" fillId="29" borderId="1" xfId="0" applyNumberFormat="1" applyFont="1" applyFill="1" applyBorder="1" applyAlignment="1">
      <alignment vertical="center" wrapText="1" readingOrder="1"/>
    </xf>
    <xf numFmtId="3" fontId="50" fillId="0" borderId="1" xfId="1" applyNumberFormat="1" applyFont="1" applyFill="1" applyBorder="1" applyAlignment="1" applyProtection="1"/>
    <xf numFmtId="1" fontId="44" fillId="0" borderId="17" xfId="0" applyNumberFormat="1" applyFont="1" applyBorder="1"/>
    <xf numFmtId="0" fontId="44" fillId="0" borderId="18" xfId="0" applyFont="1" applyBorder="1"/>
    <xf numFmtId="1" fontId="44" fillId="0" borderId="18" xfId="0" applyNumberFormat="1" applyFont="1" applyBorder="1"/>
    <xf numFmtId="1" fontId="0" fillId="0" borderId="15" xfId="0" applyNumberFormat="1" applyBorder="1"/>
    <xf numFmtId="0" fontId="0" fillId="0" borderId="15" xfId="0" applyBorder="1"/>
    <xf numFmtId="0" fontId="1" fillId="31" borderId="6" xfId="0" applyFont="1" applyFill="1" applyBorder="1" applyAlignment="1">
      <alignment horizontal="center" vertical="center" wrapText="1"/>
    </xf>
    <xf numFmtId="165" fontId="0" fillId="30" borderId="1" xfId="0" applyNumberFormat="1" applyFill="1" applyBorder="1" applyAlignment="1">
      <alignment horizontal="right"/>
    </xf>
    <xf numFmtId="172" fontId="52" fillId="0" borderId="0" xfId="1" applyNumberFormat="1" applyFont="1" applyFill="1" applyBorder="1" applyAlignment="1" applyProtection="1">
      <alignment horizontal="center" wrapText="1"/>
    </xf>
    <xf numFmtId="169" fontId="31" fillId="0" borderId="18" xfId="0" applyNumberFormat="1" applyFont="1" applyBorder="1" applyAlignment="1">
      <alignment wrapText="1"/>
    </xf>
    <xf numFmtId="170" fontId="31" fillId="0" borderId="20" xfId="0" applyNumberFormat="1" applyFont="1" applyBorder="1" applyAlignment="1">
      <alignment wrapText="1"/>
    </xf>
    <xf numFmtId="9" fontId="0" fillId="0" borderId="1" xfId="2" applyFont="1" applyFill="1" applyBorder="1"/>
    <xf numFmtId="0" fontId="0" fillId="32" borderId="35" xfId="0" applyFill="1" applyBorder="1" applyAlignment="1" applyProtection="1">
      <alignment horizontal="left"/>
      <protection locked="0"/>
    </xf>
    <xf numFmtId="3" fontId="0" fillId="32" borderId="1" xfId="0" applyNumberFormat="1" applyFill="1" applyBorder="1" applyProtection="1">
      <protection locked="0"/>
    </xf>
    <xf numFmtId="0" fontId="0" fillId="32" borderId="36" xfId="0" applyFill="1" applyBorder="1" applyAlignment="1" applyProtection="1">
      <alignment horizontal="left"/>
      <protection locked="0"/>
    </xf>
    <xf numFmtId="0" fontId="0" fillId="32" borderId="1" xfId="0" applyFill="1" applyBorder="1" applyAlignment="1" applyProtection="1">
      <alignment horizontal="left"/>
      <protection locked="0"/>
    </xf>
    <xf numFmtId="0" fontId="0" fillId="32" borderId="2" xfId="0" applyFill="1" applyBorder="1" applyAlignment="1" applyProtection="1">
      <alignment horizontal="left" vertical="top" wrapText="1"/>
      <protection locked="0"/>
    </xf>
    <xf numFmtId="0" fontId="0" fillId="32" borderId="1" xfId="0" applyFill="1" applyBorder="1" applyProtection="1">
      <protection locked="0"/>
    </xf>
    <xf numFmtId="3" fontId="0" fillId="32" borderId="1" xfId="1" applyNumberFormat="1" applyFont="1" applyFill="1" applyBorder="1" applyProtection="1">
      <protection locked="0"/>
    </xf>
    <xf numFmtId="168" fontId="0" fillId="32" borderId="1" xfId="0" applyNumberFormat="1" applyFill="1" applyBorder="1" applyProtection="1">
      <protection locked="0"/>
    </xf>
    <xf numFmtId="14" fontId="38" fillId="0" borderId="12" xfId="0" applyNumberFormat="1" applyFont="1" applyBorder="1"/>
    <xf numFmtId="0" fontId="0" fillId="0" borderId="0" xfId="0" applyAlignment="1">
      <alignment horizontal="left" wrapText="1"/>
    </xf>
    <xf numFmtId="3" fontId="52" fillId="0" borderId="5" xfId="0" applyNumberFormat="1" applyFont="1" applyBorder="1" applyAlignment="1">
      <alignment wrapText="1"/>
    </xf>
    <xf numFmtId="0" fontId="10" fillId="0" borderId="13" xfId="0" applyFont="1" applyBorder="1" applyAlignment="1">
      <alignment wrapText="1"/>
    </xf>
    <xf numFmtId="3" fontId="51" fillId="29" borderId="7" xfId="0" applyNumberFormat="1" applyFont="1" applyFill="1" applyBorder="1" applyAlignment="1">
      <alignment vertical="center" wrapText="1" readingOrder="1"/>
    </xf>
    <xf numFmtId="0" fontId="10" fillId="0" borderId="12" xfId="0" applyFont="1" applyBorder="1" applyAlignment="1">
      <alignment horizontal="center" vertical="center"/>
    </xf>
    <xf numFmtId="3" fontId="51" fillId="0" borderId="12" xfId="0" applyNumberFormat="1" applyFont="1" applyBorder="1" applyAlignment="1">
      <alignment vertical="center" wrapText="1" readingOrder="1"/>
    </xf>
    <xf numFmtId="3" fontId="52" fillId="0" borderId="12" xfId="0" applyNumberFormat="1" applyFont="1" applyBorder="1" applyAlignment="1">
      <alignment wrapText="1"/>
    </xf>
    <xf numFmtId="0" fontId="0" fillId="0" borderId="0" xfId="0" applyAlignment="1">
      <alignment horizontal="center" vertical="center"/>
    </xf>
    <xf numFmtId="0" fontId="24" fillId="0" borderId="5" xfId="0" applyFont="1" applyBorder="1" applyAlignment="1">
      <alignment horizontal="center" vertical="center" wrapText="1" readingOrder="1"/>
    </xf>
    <xf numFmtId="1" fontId="57" fillId="0" borderId="13" xfId="0" applyNumberFormat="1" applyFont="1" applyBorder="1" applyAlignment="1">
      <alignment horizontal="left"/>
    </xf>
    <xf numFmtId="1" fontId="57" fillId="0" borderId="15" xfId="0" applyNumberFormat="1" applyFont="1" applyBorder="1" applyAlignment="1">
      <alignment horizontal="left"/>
    </xf>
    <xf numFmtId="0" fontId="57" fillId="0" borderId="15" xfId="0" applyFont="1" applyBorder="1" applyAlignment="1">
      <alignment horizontal="left"/>
    </xf>
    <xf numFmtId="0" fontId="10" fillId="2" borderId="6" xfId="0" applyFont="1" applyFill="1" applyBorder="1" applyAlignment="1">
      <alignment wrapText="1"/>
    </xf>
    <xf numFmtId="0" fontId="0" fillId="2" borderId="1" xfId="0" applyFill="1" applyBorder="1"/>
    <xf numFmtId="0" fontId="11" fillId="2" borderId="4"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2" xfId="0" applyFont="1" applyFill="1" applyBorder="1" applyAlignment="1">
      <alignment horizontal="center" vertical="center" wrapText="1"/>
    </xf>
    <xf numFmtId="3" fontId="0" fillId="0" borderId="5" xfId="1" applyNumberFormat="1" applyFont="1" applyBorder="1" applyProtection="1"/>
    <xf numFmtId="3" fontId="0" fillId="0" borderId="12" xfId="0" applyNumberFormat="1" applyBorder="1"/>
    <xf numFmtId="3" fontId="0" fillId="0" borderId="5" xfId="0" applyNumberFormat="1" applyBorder="1"/>
    <xf numFmtId="3" fontId="1" fillId="4" borderId="1" xfId="0" applyNumberFormat="1" applyFont="1" applyFill="1" applyBorder="1"/>
    <xf numFmtId="3" fontId="1" fillId="4" borderId="5" xfId="0" applyNumberFormat="1" applyFont="1" applyFill="1" applyBorder="1"/>
    <xf numFmtId="3" fontId="1" fillId="4" borderId="12" xfId="0" applyNumberFormat="1" applyFont="1" applyFill="1" applyBorder="1"/>
    <xf numFmtId="3" fontId="1" fillId="4" borderId="6" xfId="0" applyNumberFormat="1" applyFont="1" applyFill="1" applyBorder="1"/>
    <xf numFmtId="3" fontId="6" fillId="6" borderId="1" xfId="0" applyNumberFormat="1" applyFont="1" applyFill="1" applyBorder="1"/>
    <xf numFmtId="3" fontId="0" fillId="0" borderId="0" xfId="0" applyNumberFormat="1"/>
    <xf numFmtId="0" fontId="0" fillId="0" borderId="0" xfId="0" applyAlignment="1">
      <alignment horizontal="left"/>
    </xf>
    <xf numFmtId="0" fontId="21" fillId="0" borderId="45" xfId="0" applyFont="1" applyBorder="1"/>
    <xf numFmtId="0" fontId="21" fillId="0" borderId="0" xfId="0" applyFont="1"/>
    <xf numFmtId="3" fontId="0" fillId="0" borderId="1" xfId="0" applyNumberFormat="1" applyBorder="1" applyAlignment="1">
      <alignment horizontal="right" wrapText="1"/>
    </xf>
    <xf numFmtId="0" fontId="10" fillId="0" borderId="40" xfId="0" applyFont="1" applyBorder="1"/>
    <xf numFmtId="0" fontId="0" fillId="0" borderId="40" xfId="0" applyBorder="1"/>
    <xf numFmtId="3" fontId="10" fillId="0" borderId="40" xfId="1" applyNumberFormat="1" applyFont="1" applyBorder="1" applyProtection="1"/>
    <xf numFmtId="3" fontId="0" fillId="0" borderId="40" xfId="0" applyNumberFormat="1" applyBorder="1"/>
    <xf numFmtId="3" fontId="10" fillId="0" borderId="41" xfId="1" applyNumberFormat="1" applyFont="1" applyBorder="1" applyProtection="1"/>
    <xf numFmtId="3" fontId="10" fillId="0" borderId="0" xfId="1" applyNumberFormat="1" applyFont="1" applyBorder="1" applyProtection="1"/>
    <xf numFmtId="3" fontId="10" fillId="0" borderId="42" xfId="1" applyNumberFormat="1" applyFont="1" applyBorder="1" applyProtection="1"/>
    <xf numFmtId="3" fontId="0" fillId="0" borderId="1" xfId="0" applyNumberFormat="1" applyBorder="1" applyAlignment="1">
      <alignment horizontal="right"/>
    </xf>
    <xf numFmtId="0" fontId="0" fillId="32" borderId="1" xfId="0" applyFill="1" applyBorder="1" applyAlignment="1" applyProtection="1">
      <alignment horizontal="left" wrapText="1"/>
      <protection locked="0"/>
    </xf>
    <xf numFmtId="3" fontId="0" fillId="32" borderId="1" xfId="0" applyNumberFormat="1" applyFill="1" applyBorder="1" applyAlignment="1" applyProtection="1">
      <alignment horizontal="right" wrapText="1"/>
      <protection locked="0"/>
    </xf>
    <xf numFmtId="3" fontId="0" fillId="32" borderId="1" xfId="0" applyNumberFormat="1" applyFill="1" applyBorder="1" applyAlignment="1" applyProtection="1">
      <alignment horizontal="right"/>
      <protection locked="0"/>
    </xf>
    <xf numFmtId="9" fontId="0" fillId="32" borderId="1" xfId="2" applyFont="1" applyFill="1" applyBorder="1" applyAlignment="1" applyProtection="1">
      <alignment horizontal="right"/>
      <protection locked="0"/>
    </xf>
    <xf numFmtId="1" fontId="0" fillId="0" borderId="0" xfId="0" applyNumberFormat="1"/>
    <xf numFmtId="0" fontId="10" fillId="2" borderId="7" xfId="0" applyFont="1" applyFill="1" applyBorder="1" applyAlignment="1">
      <alignment wrapText="1"/>
    </xf>
    <xf numFmtId="0" fontId="10" fillId="9" borderId="1" xfId="0" applyFont="1" applyFill="1" applyBorder="1" applyAlignment="1">
      <alignment wrapText="1"/>
    </xf>
    <xf numFmtId="0" fontId="24" fillId="0" borderId="1" xfId="0" applyFont="1" applyBorder="1" applyAlignment="1">
      <alignment horizontal="center" vertical="center" wrapText="1"/>
    </xf>
    <xf numFmtId="3" fontId="0" fillId="0" borderId="5" xfId="0" applyNumberFormat="1" applyBorder="1" applyAlignment="1">
      <alignment horizontal="right"/>
    </xf>
    <xf numFmtId="3" fontId="41" fillId="4" borderId="1" xfId="0" applyNumberFormat="1" applyFont="1" applyFill="1" applyBorder="1" applyAlignment="1">
      <alignment horizontal="right"/>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9" borderId="9" xfId="0" applyFont="1" applyFill="1" applyBorder="1" applyAlignment="1">
      <alignment horizontal="center" vertical="center" wrapText="1"/>
    </xf>
    <xf numFmtId="3" fontId="0" fillId="0" borderId="1" xfId="1" applyNumberFormat="1" applyFont="1" applyBorder="1" applyProtection="1"/>
    <xf numFmtId="3" fontId="0" fillId="8" borderId="1" xfId="0" applyNumberFormat="1" applyFill="1" applyBorder="1"/>
    <xf numFmtId="3" fontId="0" fillId="17" borderId="12" xfId="0" applyNumberFormat="1" applyFill="1" applyBorder="1"/>
    <xf numFmtId="3" fontId="0" fillId="8" borderId="5" xfId="0" applyNumberFormat="1" applyFill="1" applyBorder="1"/>
    <xf numFmtId="0" fontId="1" fillId="10" borderId="1" xfId="0" applyFont="1" applyFill="1" applyBorder="1"/>
    <xf numFmtId="0" fontId="1" fillId="10" borderId="5" xfId="0" applyFont="1" applyFill="1" applyBorder="1"/>
    <xf numFmtId="3" fontId="1" fillId="10" borderId="12" xfId="0" applyNumberFormat="1" applyFont="1" applyFill="1" applyBorder="1"/>
    <xf numFmtId="3" fontId="1" fillId="10" borderId="1" xfId="0" applyNumberFormat="1" applyFont="1" applyFill="1" applyBorder="1"/>
    <xf numFmtId="3" fontId="1" fillId="10" borderId="6" xfId="0" applyNumberFormat="1" applyFont="1" applyFill="1" applyBorder="1"/>
    <xf numFmtId="0" fontId="6" fillId="11" borderId="1" xfId="0" applyFont="1" applyFill="1" applyBorder="1"/>
    <xf numFmtId="0" fontId="6" fillId="11" borderId="5" xfId="0" applyFont="1" applyFill="1" applyBorder="1"/>
    <xf numFmtId="3" fontId="6" fillId="11" borderId="1" xfId="0" applyNumberFormat="1" applyFont="1" applyFill="1" applyBorder="1"/>
    <xf numFmtId="1" fontId="0" fillId="32" borderId="13" xfId="0" applyNumberFormat="1" applyFill="1" applyBorder="1" applyAlignment="1" applyProtection="1">
      <alignment horizontal="left"/>
      <protection locked="0"/>
    </xf>
    <xf numFmtId="1" fontId="0" fillId="32" borderId="15" xfId="0" applyNumberFormat="1" applyFill="1" applyBorder="1" applyProtection="1">
      <protection locked="0"/>
    </xf>
    <xf numFmtId="0" fontId="0" fillId="32" borderId="13" xfId="0" applyFill="1" applyBorder="1" applyAlignment="1" applyProtection="1">
      <alignment horizontal="left"/>
      <protection locked="0"/>
    </xf>
    <xf numFmtId="0" fontId="0" fillId="32" borderId="15" xfId="0" applyFill="1" applyBorder="1" applyProtection="1">
      <protection locked="0"/>
    </xf>
    <xf numFmtId="3" fontId="50" fillId="32" borderId="1" xfId="1" applyNumberFormat="1" applyFont="1" applyFill="1" applyBorder="1" applyAlignment="1" applyProtection="1">
      <protection locked="0"/>
    </xf>
    <xf numFmtId="3" fontId="0" fillId="32" borderId="5" xfId="0" applyNumberFormat="1" applyFill="1" applyBorder="1" applyProtection="1">
      <protection locked="0"/>
    </xf>
    <xf numFmtId="1" fontId="57" fillId="0" borderId="15" xfId="0" applyNumberFormat="1" applyFont="1" applyBorder="1"/>
    <xf numFmtId="0" fontId="57" fillId="0" borderId="15" xfId="0" applyFont="1" applyBorder="1"/>
    <xf numFmtId="0" fontId="56" fillId="28" borderId="27"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1" fillId="20" borderId="13" xfId="0" applyFont="1" applyFill="1" applyBorder="1" applyAlignment="1">
      <alignment horizontal="center" vertical="center" wrapText="1"/>
    </xf>
    <xf numFmtId="0" fontId="58" fillId="28" borderId="12" xfId="0" applyFont="1" applyFill="1" applyBorder="1" applyAlignment="1">
      <alignment vertical="center" wrapText="1"/>
    </xf>
    <xf numFmtId="9" fontId="0" fillId="0" borderId="1" xfId="2" applyFont="1" applyBorder="1" applyProtection="1"/>
    <xf numFmtId="9" fontId="0" fillId="0" borderId="5" xfId="2" applyFont="1" applyBorder="1" applyProtection="1"/>
    <xf numFmtId="9" fontId="0" fillId="0" borderId="12" xfId="2" applyFont="1" applyBorder="1" applyProtection="1"/>
    <xf numFmtId="0" fontId="0" fillId="0" borderId="12" xfId="0" applyBorder="1" applyAlignment="1">
      <alignment horizontal="left" vertical="top"/>
    </xf>
    <xf numFmtId="9" fontId="0" fillId="20" borderId="1" xfId="2" applyFont="1" applyFill="1" applyBorder="1" applyProtection="1"/>
    <xf numFmtId="9" fontId="0" fillId="20" borderId="5" xfId="2" applyFont="1" applyFill="1" applyBorder="1" applyProtection="1"/>
    <xf numFmtId="9" fontId="0" fillId="20" borderId="12" xfId="2" applyFont="1" applyFill="1" applyBorder="1" applyProtection="1"/>
    <xf numFmtId="3" fontId="6" fillId="11" borderId="5" xfId="0" applyNumberFormat="1" applyFont="1" applyFill="1" applyBorder="1"/>
    <xf numFmtId="9" fontId="0" fillId="27" borderId="1" xfId="2" applyFont="1" applyFill="1" applyBorder="1" applyProtection="1"/>
    <xf numFmtId="9" fontId="0" fillId="27" borderId="5" xfId="2" applyFont="1" applyFill="1" applyBorder="1" applyProtection="1"/>
    <xf numFmtId="9" fontId="0" fillId="27" borderId="12" xfId="2" applyFont="1" applyFill="1" applyBorder="1" applyProtection="1"/>
    <xf numFmtId="4" fontId="0" fillId="20" borderId="23" xfId="1" applyNumberFormat="1" applyFont="1" applyFill="1" applyBorder="1" applyProtection="1">
      <protection locked="0"/>
    </xf>
    <xf numFmtId="174" fontId="0" fillId="19" borderId="22" xfId="0" applyNumberFormat="1" applyFill="1" applyBorder="1" applyAlignment="1" applyProtection="1">
      <alignment horizontal="center"/>
      <protection locked="0"/>
    </xf>
    <xf numFmtId="174" fontId="0" fillId="19" borderId="23" xfId="0" applyNumberFormat="1" applyFill="1" applyBorder="1" applyAlignment="1" applyProtection="1">
      <alignment horizontal="center"/>
      <protection locked="0"/>
    </xf>
    <xf numFmtId="4" fontId="10" fillId="0" borderId="25" xfId="0" applyNumberFormat="1" applyFont="1" applyBorder="1"/>
    <xf numFmtId="0" fontId="10" fillId="16" borderId="20" xfId="0" applyFont="1" applyFill="1" applyBorder="1"/>
    <xf numFmtId="0" fontId="10" fillId="16" borderId="26" xfId="0" applyFont="1" applyFill="1" applyBorder="1"/>
    <xf numFmtId="0" fontId="10" fillId="16" borderId="19" xfId="0" applyFont="1" applyFill="1" applyBorder="1"/>
    <xf numFmtId="0" fontId="0" fillId="0" borderId="12" xfId="0" applyBorder="1"/>
    <xf numFmtId="167" fontId="0" fillId="0" borderId="13" xfId="1" applyNumberFormat="1" applyFont="1" applyBorder="1" applyProtection="1"/>
    <xf numFmtId="0" fontId="0" fillId="0" borderId="13" xfId="0" applyBorder="1"/>
    <xf numFmtId="2" fontId="0" fillId="0" borderId="13" xfId="0" applyNumberFormat="1" applyBorder="1"/>
    <xf numFmtId="172" fontId="0" fillId="0" borderId="13" xfId="1" applyNumberFormat="1" applyFont="1" applyBorder="1" applyAlignment="1" applyProtection="1">
      <alignment horizontal="right"/>
    </xf>
    <xf numFmtId="0" fontId="0" fillId="0" borderId="17" xfId="0" applyBorder="1"/>
    <xf numFmtId="0" fontId="0" fillId="0" borderId="27" xfId="0" applyBorder="1"/>
    <xf numFmtId="172" fontId="0" fillId="0" borderId="16" xfId="1" applyNumberFormat="1" applyFont="1" applyBorder="1" applyProtection="1"/>
    <xf numFmtId="14" fontId="38" fillId="0" borderId="27" xfId="0" applyNumberFormat="1" applyFont="1" applyBorder="1"/>
    <xf numFmtId="0" fontId="1" fillId="5" borderId="8" xfId="0" applyFont="1" applyFill="1" applyBorder="1" applyAlignment="1">
      <alignment horizontal="left"/>
    </xf>
    <xf numFmtId="0" fontId="1" fillId="5" borderId="2" xfId="0" applyFont="1" applyFill="1" applyBorder="1" applyAlignment="1">
      <alignment horizontal="left"/>
    </xf>
    <xf numFmtId="3" fontId="0" fillId="0" borderId="0" xfId="0" applyNumberFormat="1" applyProtection="1">
      <protection locked="0"/>
    </xf>
    <xf numFmtId="0" fontId="10" fillId="33" borderId="1" xfId="0" applyFont="1" applyFill="1" applyBorder="1" applyAlignment="1">
      <alignment horizontal="left"/>
    </xf>
    <xf numFmtId="3" fontId="6" fillId="5" borderId="1" xfId="0" applyNumberFormat="1" applyFont="1" applyFill="1" applyBorder="1"/>
    <xf numFmtId="3" fontId="1" fillId="4" borderId="2" xfId="0" applyNumberFormat="1" applyFont="1" applyFill="1" applyBorder="1" applyAlignment="1">
      <alignment horizontal="left"/>
    </xf>
    <xf numFmtId="0" fontId="10" fillId="2" borderId="6" xfId="0" applyFont="1" applyFill="1" applyBorder="1" applyAlignment="1">
      <alignment horizontal="center" wrapText="1"/>
    </xf>
    <xf numFmtId="3" fontId="0" fillId="32" borderId="4" xfId="0" applyNumberFormat="1" applyFill="1" applyBorder="1" applyProtection="1">
      <protection locked="0"/>
    </xf>
    <xf numFmtId="0" fontId="0" fillId="32" borderId="0" xfId="0" applyFill="1" applyAlignment="1" applyProtection="1">
      <alignment horizontal="left"/>
      <protection locked="0"/>
    </xf>
    <xf numFmtId="3" fontId="10" fillId="32" borderId="1" xfId="0" applyNumberFormat="1" applyFont="1" applyFill="1" applyBorder="1" applyAlignment="1" applyProtection="1">
      <alignment horizontal="left"/>
      <protection locked="0"/>
    </xf>
    <xf numFmtId="3" fontId="0" fillId="32" borderId="52" xfId="0" applyNumberFormat="1" applyFill="1" applyBorder="1" applyAlignment="1" applyProtection="1">
      <alignment horizontal="right"/>
      <protection locked="0"/>
    </xf>
    <xf numFmtId="3" fontId="10" fillId="2" borderId="1" xfId="0" applyNumberFormat="1" applyFont="1" applyFill="1" applyBorder="1" applyAlignment="1">
      <alignment horizontal="left"/>
    </xf>
    <xf numFmtId="3" fontId="6" fillId="4" borderId="1" xfId="0" applyNumberFormat="1" applyFont="1" applyFill="1" applyBorder="1"/>
    <xf numFmtId="0" fontId="10" fillId="2" borderId="49" xfId="0" applyFont="1" applyFill="1" applyBorder="1" applyAlignment="1">
      <alignment wrapText="1"/>
    </xf>
    <xf numFmtId="0" fontId="10" fillId="2" borderId="50" xfId="0" applyFont="1" applyFill="1" applyBorder="1" applyAlignment="1">
      <alignment horizontal="center" wrapText="1"/>
    </xf>
    <xf numFmtId="0" fontId="0" fillId="2" borderId="51" xfId="0" applyFill="1" applyBorder="1"/>
    <xf numFmtId="0" fontId="0" fillId="0" borderId="45" xfId="0" applyBorder="1"/>
    <xf numFmtId="3" fontId="6" fillId="4" borderId="4" xfId="0" applyNumberFormat="1" applyFont="1" applyFill="1" applyBorder="1" applyAlignment="1">
      <alignment horizontal="right"/>
    </xf>
    <xf numFmtId="3" fontId="6" fillId="4" borderId="53" xfId="0" applyNumberFormat="1" applyFont="1" applyFill="1" applyBorder="1" applyAlignment="1">
      <alignment horizontal="right"/>
    </xf>
    <xf numFmtId="0" fontId="0" fillId="0" borderId="19" xfId="0" applyBorder="1"/>
    <xf numFmtId="3" fontId="6" fillId="5" borderId="5" xfId="0" applyNumberFormat="1" applyFont="1" applyFill="1" applyBorder="1"/>
    <xf numFmtId="0" fontId="0" fillId="5" borderId="1" xfId="0" applyFill="1" applyBorder="1"/>
    <xf numFmtId="3" fontId="0" fillId="33" borderId="1" xfId="0" applyNumberFormat="1" applyFill="1" applyBorder="1"/>
    <xf numFmtId="0" fontId="1" fillId="5" borderId="0" xfId="0" applyFont="1" applyFill="1"/>
    <xf numFmtId="3" fontId="1" fillId="5" borderId="0" xfId="0" applyNumberFormat="1" applyFont="1" applyFill="1"/>
    <xf numFmtId="3" fontId="0" fillId="33" borderId="6" xfId="0" applyNumberFormat="1" applyFill="1" applyBorder="1"/>
    <xf numFmtId="3" fontId="0" fillId="33" borderId="4" xfId="0" applyNumberFormat="1" applyFill="1" applyBorder="1"/>
    <xf numFmtId="3" fontId="0" fillId="33" borderId="7" xfId="0" applyNumberFormat="1" applyFill="1" applyBorder="1"/>
    <xf numFmtId="3" fontId="0" fillId="33" borderId="5" xfId="0" applyNumberFormat="1" applyFill="1" applyBorder="1"/>
    <xf numFmtId="3" fontId="0" fillId="33" borderId="54" xfId="0" applyNumberFormat="1" applyFill="1" applyBorder="1"/>
    <xf numFmtId="0" fontId="10" fillId="2" borderId="1" xfId="0" applyFont="1" applyFill="1" applyBorder="1" applyAlignment="1">
      <alignment horizontal="center" wrapText="1"/>
    </xf>
    <xf numFmtId="0" fontId="41" fillId="22" borderId="1" xfId="0" applyFont="1" applyFill="1" applyBorder="1" applyAlignment="1">
      <alignment wrapText="1"/>
    </xf>
    <xf numFmtId="0" fontId="1" fillId="3" borderId="1" xfId="0" applyFont="1" applyFill="1" applyBorder="1" applyAlignment="1">
      <alignment horizontal="left" wrapText="1"/>
    </xf>
    <xf numFmtId="0" fontId="1" fillId="3" borderId="1" xfId="0" applyFont="1" applyFill="1" applyBorder="1" applyAlignment="1">
      <alignment wrapText="1"/>
    </xf>
    <xf numFmtId="0" fontId="1" fillId="3" borderId="5" xfId="0" applyFont="1" applyFill="1" applyBorder="1" applyAlignment="1">
      <alignment horizontal="left" wrapText="1"/>
    </xf>
    <xf numFmtId="0" fontId="63" fillId="17" borderId="12" xfId="0" applyFont="1" applyFill="1" applyBorder="1" applyAlignment="1">
      <alignment horizontal="left" vertical="top" wrapText="1"/>
    </xf>
    <xf numFmtId="0" fontId="36" fillId="17" borderId="13" xfId="0" applyFont="1" applyFill="1" applyBorder="1" applyAlignment="1">
      <alignment horizontal="left" vertical="top" wrapText="1"/>
    </xf>
    <xf numFmtId="0" fontId="1" fillId="4" borderId="4" xfId="0" applyFont="1" applyFill="1" applyBorder="1" applyAlignment="1">
      <alignment wrapText="1"/>
    </xf>
    <xf numFmtId="0" fontId="1" fillId="4" borderId="12" xfId="0" applyFont="1" applyFill="1" applyBorder="1" applyAlignment="1">
      <alignment wrapText="1"/>
    </xf>
    <xf numFmtId="0" fontId="10" fillId="0" borderId="12" xfId="0" applyFont="1" applyBorder="1" applyAlignment="1">
      <alignment horizontal="center" vertical="center" wrapText="1"/>
    </xf>
    <xf numFmtId="0" fontId="44" fillId="0" borderId="27" xfId="0" applyFont="1" applyBorder="1" applyAlignment="1">
      <alignment horizontal="left" wrapText="1"/>
    </xf>
    <xf numFmtId="0" fontId="44" fillId="0" borderId="34" xfId="0" applyFont="1" applyBorder="1" applyAlignment="1">
      <alignment horizontal="left" wrapText="1"/>
    </xf>
    <xf numFmtId="0" fontId="44" fillId="0" borderId="26" xfId="0" applyFont="1" applyBorder="1" applyAlignment="1">
      <alignment horizontal="left" wrapText="1"/>
    </xf>
    <xf numFmtId="0" fontId="35" fillId="16" borderId="16" xfId="0" applyFont="1" applyFill="1" applyBorder="1" applyAlignment="1">
      <alignment horizontal="center" vertical="center"/>
    </xf>
    <xf numFmtId="0" fontId="35" fillId="16" borderId="57" xfId="0" applyFont="1" applyFill="1" applyBorder="1" applyAlignment="1">
      <alignment horizontal="center" vertical="center"/>
    </xf>
    <xf numFmtId="0" fontId="34" fillId="15" borderId="0" xfId="0" applyFont="1" applyFill="1" applyAlignment="1">
      <alignment horizontal="center" vertical="center" wrapText="1"/>
    </xf>
    <xf numFmtId="0" fontId="34" fillId="15" borderId="0" xfId="0" applyFont="1" applyFill="1" applyAlignment="1">
      <alignment horizontal="center" vertical="center"/>
    </xf>
    <xf numFmtId="0" fontId="35" fillId="16" borderId="45" xfId="0" applyFont="1" applyFill="1" applyBorder="1" applyAlignment="1">
      <alignment horizontal="center" vertical="center"/>
    </xf>
    <xf numFmtId="0" fontId="35" fillId="16" borderId="0" xfId="0" applyFont="1" applyFill="1" applyAlignment="1">
      <alignment horizontal="center" vertical="center"/>
    </xf>
    <xf numFmtId="0" fontId="10" fillId="2" borderId="10" xfId="0" applyFont="1" applyFill="1" applyBorder="1" applyAlignment="1">
      <alignment horizontal="center" wrapText="1"/>
    </xf>
    <xf numFmtId="0" fontId="10" fillId="2" borderId="6" xfId="0" applyFont="1" applyFill="1" applyBorder="1" applyAlignment="1">
      <alignment horizontal="center" wrapText="1"/>
    </xf>
    <xf numFmtId="0" fontId="10" fillId="2" borderId="56" xfId="0" applyFont="1" applyFill="1" applyBorder="1" applyAlignment="1">
      <alignment horizontal="center" wrapText="1"/>
    </xf>
    <xf numFmtId="0" fontId="10" fillId="2" borderId="7" xfId="0" applyFont="1" applyFill="1" applyBorder="1" applyAlignment="1">
      <alignment horizontal="center" wrapText="1"/>
    </xf>
    <xf numFmtId="0" fontId="10" fillId="2" borderId="11" xfId="0" applyFont="1" applyFill="1" applyBorder="1" applyAlignment="1">
      <alignment horizontal="center" wrapText="1"/>
    </xf>
    <xf numFmtId="0" fontId="23" fillId="0" borderId="9" xfId="0" applyFont="1" applyBorder="1" applyAlignment="1">
      <alignment horizontal="left"/>
    </xf>
    <xf numFmtId="0" fontId="23" fillId="0" borderId="0" xfId="0" applyFont="1" applyAlignment="1">
      <alignment horizontal="left"/>
    </xf>
    <xf numFmtId="0" fontId="21" fillId="0" borderId="43" xfId="0" applyFont="1" applyBorder="1" applyAlignment="1">
      <alignment horizontal="left"/>
    </xf>
    <xf numFmtId="0" fontId="21" fillId="0" borderId="36" xfId="0" applyFont="1" applyBorder="1" applyAlignment="1">
      <alignment horizontal="left"/>
    </xf>
    <xf numFmtId="0" fontId="21" fillId="0" borderId="44" xfId="0" applyFont="1" applyBorder="1" applyAlignment="1">
      <alignment horizontal="left"/>
    </xf>
    <xf numFmtId="0" fontId="4" fillId="0" borderId="3" xfId="0" applyFont="1" applyBorder="1" applyAlignment="1">
      <alignment horizontal="left" wrapText="1"/>
    </xf>
    <xf numFmtId="0" fontId="22" fillId="0" borderId="3" xfId="0" applyFont="1" applyBorder="1" applyAlignment="1">
      <alignment horizontal="left" wrapText="1"/>
    </xf>
    <xf numFmtId="0" fontId="22" fillId="0" borderId="3" xfId="0" applyFont="1" applyBorder="1" applyAlignment="1">
      <alignment horizontal="left"/>
    </xf>
    <xf numFmtId="0" fontId="21" fillId="0" borderId="13"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3" fillId="0" borderId="48" xfId="0" applyFont="1" applyBorder="1" applyAlignment="1">
      <alignment horizontal="left" vertical="top"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xf>
    <xf numFmtId="0" fontId="2" fillId="0" borderId="4" xfId="0" applyFont="1" applyBorder="1" applyAlignment="1">
      <alignment horizontal="left"/>
    </xf>
    <xf numFmtId="0" fontId="2" fillId="0" borderId="1" xfId="0" applyFont="1" applyBorder="1" applyAlignment="1">
      <alignment horizontal="left"/>
    </xf>
    <xf numFmtId="3" fontId="1" fillId="4" borderId="8" xfId="0" applyNumberFormat="1" applyFont="1" applyFill="1" applyBorder="1" applyAlignment="1">
      <alignment horizontal="left"/>
    </xf>
    <xf numFmtId="3" fontId="1" fillId="4" borderId="2" xfId="0" applyNumberFormat="1" applyFont="1" applyFill="1" applyBorder="1" applyAlignment="1">
      <alignment horizontal="left"/>
    </xf>
    <xf numFmtId="0" fontId="0" fillId="2" borderId="1" xfId="0" applyFill="1" applyBorder="1" applyAlignment="1">
      <alignment horizontal="left"/>
    </xf>
    <xf numFmtId="0" fontId="10" fillId="2" borderId="5" xfId="0" applyFont="1" applyFill="1" applyBorder="1" applyAlignment="1">
      <alignment horizontal="center"/>
    </xf>
    <xf numFmtId="0" fontId="10" fillId="2" borderId="1" xfId="0" applyFont="1" applyFill="1" applyBorder="1" applyAlignment="1">
      <alignment horizontal="left" wrapText="1"/>
    </xf>
    <xf numFmtId="0" fontId="10" fillId="2" borderId="1" xfId="0" applyFont="1" applyFill="1" applyBorder="1" applyAlignment="1">
      <alignment horizontal="left"/>
    </xf>
    <xf numFmtId="0" fontId="1" fillId="4" borderId="5" xfId="0" applyFont="1" applyFill="1" applyBorder="1" applyAlignment="1">
      <alignment horizontal="left"/>
    </xf>
    <xf numFmtId="0" fontId="10" fillId="2" borderId="5" xfId="0" applyFont="1" applyFill="1" applyBorder="1" applyAlignment="1">
      <alignment horizontal="center" wrapText="1"/>
    </xf>
    <xf numFmtId="3" fontId="20" fillId="6" borderId="5" xfId="0" applyNumberFormat="1" applyFont="1" applyFill="1" applyBorder="1" applyAlignment="1">
      <alignment horizontal="left"/>
    </xf>
    <xf numFmtId="3" fontId="20" fillId="6" borderId="8" xfId="0" applyNumberFormat="1" applyFont="1" applyFill="1" applyBorder="1" applyAlignment="1">
      <alignment horizontal="left"/>
    </xf>
    <xf numFmtId="3" fontId="20" fillId="6" borderId="2" xfId="0" applyNumberFormat="1" applyFont="1" applyFill="1" applyBorder="1" applyAlignment="1">
      <alignment horizontal="left"/>
    </xf>
    <xf numFmtId="3" fontId="11" fillId="2" borderId="6" xfId="0" applyNumberFormat="1" applyFont="1" applyFill="1" applyBorder="1" applyAlignment="1">
      <alignment horizontal="center" vertical="center" wrapText="1"/>
    </xf>
    <xf numFmtId="3" fontId="1" fillId="4" borderId="5" xfId="0" applyNumberFormat="1" applyFont="1" applyFill="1" applyBorder="1" applyAlignment="1">
      <alignment horizontal="left"/>
    </xf>
    <xf numFmtId="3" fontId="64" fillId="35" borderId="4" xfId="0" applyNumberFormat="1" applyFont="1" applyFill="1" applyBorder="1" applyAlignment="1" applyProtection="1">
      <alignment horizontal="center"/>
      <protection locked="0"/>
    </xf>
    <xf numFmtId="3" fontId="64" fillId="35" borderId="10" xfId="0" applyNumberFormat="1" applyFont="1" applyFill="1" applyBorder="1" applyAlignment="1" applyProtection="1">
      <alignment horizontal="center"/>
      <protection locked="0"/>
    </xf>
    <xf numFmtId="3" fontId="64" fillId="35" borderId="6" xfId="0" applyNumberFormat="1" applyFont="1" applyFill="1" applyBorder="1" applyAlignment="1" applyProtection="1">
      <alignment horizontal="center"/>
      <protection locked="0"/>
    </xf>
    <xf numFmtId="0" fontId="10" fillId="2" borderId="1" xfId="0" applyFont="1" applyFill="1" applyBorder="1" applyAlignment="1">
      <alignment horizontal="center"/>
    </xf>
    <xf numFmtId="0" fontId="15" fillId="4" borderId="0" xfId="0" applyFont="1" applyFill="1" applyAlignment="1">
      <alignment horizontal="center" vertical="center" wrapText="1"/>
    </xf>
    <xf numFmtId="0" fontId="10" fillId="2" borderId="55" xfId="0" applyFont="1" applyFill="1" applyBorder="1" applyAlignment="1">
      <alignment horizontal="center" wrapText="1"/>
    </xf>
    <xf numFmtId="0" fontId="10" fillId="2" borderId="6" xfId="0" applyFont="1" applyFill="1" applyBorder="1" applyAlignment="1">
      <alignment horizontal="center"/>
    </xf>
    <xf numFmtId="0" fontId="10" fillId="32" borderId="1" xfId="0" applyFont="1" applyFill="1" applyBorder="1" applyAlignment="1" applyProtection="1">
      <alignment horizontal="center"/>
      <protection locked="0"/>
    </xf>
    <xf numFmtId="0" fontId="2" fillId="0" borderId="7" xfId="0" applyFont="1" applyBorder="1" applyAlignment="1">
      <alignment horizontal="left"/>
    </xf>
    <xf numFmtId="0" fontId="2" fillId="0" borderId="3" xfId="0" applyFont="1" applyBorder="1" applyAlignment="1">
      <alignment horizontal="left"/>
    </xf>
    <xf numFmtId="0" fontId="2" fillId="0" borderId="0" xfId="0" applyFont="1" applyAlignment="1">
      <alignment horizontal="left"/>
    </xf>
    <xf numFmtId="0" fontId="1" fillId="34" borderId="5" xfId="0" applyFont="1" applyFill="1" applyBorder="1" applyAlignment="1">
      <alignment horizontal="center" wrapText="1"/>
    </xf>
    <xf numFmtId="0" fontId="1" fillId="34" borderId="2" xfId="0" applyFont="1" applyFill="1" applyBorder="1" applyAlignment="1">
      <alignment horizontal="center" wrapText="1"/>
    </xf>
    <xf numFmtId="0" fontId="1" fillId="3" borderId="5" xfId="0" applyFont="1" applyFill="1" applyBorder="1" applyAlignment="1">
      <alignment horizontal="left"/>
    </xf>
    <xf numFmtId="0" fontId="1" fillId="3" borderId="2" xfId="0" applyFont="1" applyFill="1" applyBorder="1" applyAlignment="1">
      <alignment horizontal="left"/>
    </xf>
    <xf numFmtId="0" fontId="1" fillId="5" borderId="5" xfId="0" applyFont="1" applyFill="1" applyBorder="1" applyAlignment="1">
      <alignment horizontal="left"/>
    </xf>
    <xf numFmtId="0" fontId="1" fillId="5" borderId="8" xfId="0" applyFont="1" applyFill="1" applyBorder="1" applyAlignment="1">
      <alignment horizontal="left"/>
    </xf>
    <xf numFmtId="0" fontId="17" fillId="0" borderId="7" xfId="0" applyFont="1" applyBorder="1" applyAlignment="1">
      <alignment horizontal="left"/>
    </xf>
    <xf numFmtId="0" fontId="17" fillId="0" borderId="3" xfId="0" applyFont="1" applyBorder="1" applyAlignment="1">
      <alignment horizontal="left"/>
    </xf>
    <xf numFmtId="0" fontId="17" fillId="0" borderId="0" xfId="0" applyFont="1" applyAlignment="1">
      <alignment horizontal="left"/>
    </xf>
    <xf numFmtId="0" fontId="6" fillId="3" borderId="1" xfId="0" applyFont="1" applyFill="1" applyBorder="1" applyAlignment="1">
      <alignment horizontal="left"/>
    </xf>
    <xf numFmtId="0" fontId="1" fillId="3" borderId="5" xfId="0" applyFont="1" applyFill="1" applyBorder="1" applyAlignment="1">
      <alignment horizontal="center"/>
    </xf>
    <xf numFmtId="0" fontId="1" fillId="3" borderId="5" xfId="0" applyFont="1" applyFill="1" applyBorder="1" applyAlignment="1">
      <alignment horizontal="left" wrapText="1"/>
    </xf>
    <xf numFmtId="0" fontId="1" fillId="3" borderId="2" xfId="0" applyFont="1" applyFill="1" applyBorder="1" applyAlignment="1">
      <alignment horizontal="left" wrapText="1"/>
    </xf>
    <xf numFmtId="0" fontId="1" fillId="3" borderId="6"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5" borderId="2" xfId="0" applyFont="1" applyFill="1" applyBorder="1" applyAlignment="1">
      <alignment horizontal="left"/>
    </xf>
    <xf numFmtId="0" fontId="1" fillId="3" borderId="1" xfId="0" applyFont="1" applyFill="1" applyBorder="1" applyAlignment="1">
      <alignment horizontal="center" vertical="center" wrapText="1"/>
    </xf>
    <xf numFmtId="0" fontId="15" fillId="3" borderId="0" xfId="0" applyFont="1" applyFill="1" applyAlignment="1">
      <alignment horizontal="center" vertical="center" wrapText="1"/>
    </xf>
    <xf numFmtId="0" fontId="1" fillId="3" borderId="1" xfId="0" applyFont="1" applyFill="1" applyBorder="1" applyAlignment="1">
      <alignment horizontal="center" wrapText="1"/>
    </xf>
    <xf numFmtId="0" fontId="1" fillId="3" borderId="1" xfId="0" applyFont="1" applyFill="1" applyBorder="1" applyAlignment="1">
      <alignment horizontal="center"/>
    </xf>
    <xf numFmtId="0" fontId="20" fillId="7" borderId="5" xfId="0" applyFont="1" applyFill="1" applyBorder="1" applyAlignment="1">
      <alignment horizontal="left"/>
    </xf>
    <xf numFmtId="0" fontId="20" fillId="7" borderId="8" xfId="0" applyFont="1" applyFill="1" applyBorder="1" applyAlignment="1">
      <alignment horizontal="left"/>
    </xf>
    <xf numFmtId="0" fontId="20" fillId="7" borderId="2" xfId="0" applyFont="1" applyFill="1" applyBorder="1" applyAlignment="1">
      <alignment horizontal="left"/>
    </xf>
    <xf numFmtId="0" fontId="1" fillId="34" borderId="1" xfId="0" applyFont="1" applyFill="1" applyBorder="1" applyAlignment="1">
      <alignment horizontal="center"/>
    </xf>
    <xf numFmtId="3" fontId="10" fillId="33" borderId="10" xfId="0" applyNumberFormat="1" applyFont="1" applyFill="1" applyBorder="1" applyAlignment="1">
      <alignment horizontal="center"/>
    </xf>
    <xf numFmtId="0" fontId="10" fillId="33" borderId="10" xfId="0" applyFont="1" applyFill="1" applyBorder="1" applyAlignment="1">
      <alignment horizontal="center"/>
    </xf>
    <xf numFmtId="0" fontId="10" fillId="33" borderId="6" xfId="0" applyFont="1" applyFill="1" applyBorder="1" applyAlignment="1">
      <alignment horizontal="center"/>
    </xf>
    <xf numFmtId="0" fontId="18" fillId="0" borderId="1" xfId="0" applyFont="1" applyBorder="1" applyAlignment="1">
      <alignment horizontal="left" vertical="top" wrapText="1"/>
    </xf>
    <xf numFmtId="0" fontId="17" fillId="0" borderId="1" xfId="0" applyFont="1" applyBorder="1" applyAlignment="1">
      <alignment horizontal="left" vertical="top" wrapText="1"/>
    </xf>
    <xf numFmtId="0" fontId="17" fillId="0" borderId="4" xfId="0" applyFont="1" applyBorder="1" applyAlignment="1">
      <alignment horizontal="left"/>
    </xf>
    <xf numFmtId="0" fontId="17" fillId="0" borderId="1" xfId="0" applyFont="1" applyBorder="1" applyAlignment="1">
      <alignment horizontal="left"/>
    </xf>
    <xf numFmtId="0" fontId="25" fillId="4"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2" fillId="0" borderId="5" xfId="0" applyFont="1" applyBorder="1" applyAlignment="1">
      <alignment horizontal="center" wrapText="1"/>
    </xf>
    <xf numFmtId="0" fontId="2" fillId="0" borderId="8" xfId="0" applyFont="1" applyBorder="1" applyAlignment="1">
      <alignment horizontal="center"/>
    </xf>
    <xf numFmtId="0" fontId="2" fillId="0" borderId="13" xfId="0" applyFont="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57" fillId="0" borderId="12" xfId="0" applyFont="1" applyBorder="1" applyAlignment="1">
      <alignment horizontal="left"/>
    </xf>
    <xf numFmtId="0" fontId="3" fillId="0" borderId="7" xfId="0" applyFont="1" applyBorder="1" applyAlignment="1">
      <alignment horizontal="center" vertical="top" wrapText="1"/>
    </xf>
    <xf numFmtId="0" fontId="3" fillId="0" borderId="3" xfId="0" applyFont="1" applyBorder="1" applyAlignment="1">
      <alignment horizontal="center" vertical="top" wrapText="1"/>
    </xf>
    <xf numFmtId="0" fontId="3" fillId="0" borderId="11" xfId="0" applyFont="1" applyBorder="1" applyAlignment="1">
      <alignment horizontal="center" vertical="top" wrapText="1"/>
    </xf>
    <xf numFmtId="0" fontId="11" fillId="2" borderId="1" xfId="0" applyFont="1" applyFill="1" applyBorder="1" applyAlignment="1">
      <alignment horizontal="center" vertical="center"/>
    </xf>
    <xf numFmtId="0" fontId="11" fillId="2" borderId="6" xfId="0" applyFont="1" applyFill="1" applyBorder="1" applyAlignment="1">
      <alignment horizontal="center" vertical="center" wrapText="1"/>
    </xf>
    <xf numFmtId="0" fontId="2" fillId="0" borderId="5" xfId="0" applyFont="1" applyBorder="1" applyAlignment="1">
      <alignment horizontal="left" wrapText="1"/>
    </xf>
    <xf numFmtId="0" fontId="2" fillId="0" borderId="8" xfId="0" applyFont="1" applyBorder="1" applyAlignment="1">
      <alignment horizontal="left"/>
    </xf>
    <xf numFmtId="0" fontId="2" fillId="0" borderId="2" xfId="0" applyFont="1" applyBorder="1" applyAlignment="1">
      <alignment horizontal="left"/>
    </xf>
    <xf numFmtId="0" fontId="1" fillId="4" borderId="5" xfId="0" applyFont="1" applyFill="1" applyBorder="1" applyAlignment="1">
      <alignment horizontal="left" wrapText="1"/>
    </xf>
    <xf numFmtId="0" fontId="1" fillId="4" borderId="2" xfId="0" applyFont="1" applyFill="1" applyBorder="1" applyAlignment="1">
      <alignment horizontal="left"/>
    </xf>
    <xf numFmtId="0" fontId="53" fillId="26" borderId="38" xfId="0" applyFont="1" applyFill="1" applyBorder="1" applyAlignment="1">
      <alignment horizontal="left" wrapText="1"/>
    </xf>
    <xf numFmtId="0" fontId="53" fillId="26" borderId="39" xfId="0" applyFont="1" applyFill="1" applyBorder="1" applyAlignment="1">
      <alignment horizontal="left" wrapText="1"/>
    </xf>
    <xf numFmtId="0" fontId="52" fillId="23" borderId="31" xfId="0" applyFont="1" applyFill="1" applyBorder="1" applyAlignment="1">
      <alignment horizontal="center" wrapText="1"/>
    </xf>
    <xf numFmtId="0" fontId="52" fillId="23" borderId="32" xfId="0" applyFont="1" applyFill="1" applyBorder="1" applyAlignment="1">
      <alignment horizontal="center" wrapText="1"/>
    </xf>
    <xf numFmtId="0" fontId="20" fillId="6" borderId="5" xfId="0" applyFont="1" applyFill="1" applyBorder="1" applyAlignment="1">
      <alignment horizontal="left"/>
    </xf>
    <xf numFmtId="0" fontId="20" fillId="6" borderId="8" xfId="0" applyFont="1" applyFill="1" applyBorder="1" applyAlignment="1">
      <alignment horizontal="left"/>
    </xf>
    <xf numFmtId="0" fontId="20" fillId="6" borderId="2" xfId="0" applyFont="1" applyFill="1" applyBorder="1" applyAlignment="1">
      <alignment horizontal="left"/>
    </xf>
    <xf numFmtId="0" fontId="25" fillId="3" borderId="0" xfId="0" applyFont="1" applyFill="1" applyAlignment="1">
      <alignment horizontal="center" vertical="center" wrapText="1"/>
    </xf>
    <xf numFmtId="0" fontId="18" fillId="0" borderId="5" xfId="0" applyFont="1" applyBorder="1" applyAlignment="1">
      <alignment horizontal="center" vertical="top" wrapText="1"/>
    </xf>
    <xf numFmtId="0" fontId="18" fillId="0" borderId="8" xfId="0" applyFont="1" applyBorder="1" applyAlignment="1">
      <alignment horizontal="center" vertical="top" wrapText="1"/>
    </xf>
    <xf numFmtId="0" fontId="18" fillId="0" borderId="2" xfId="0" applyFont="1" applyBorder="1" applyAlignment="1">
      <alignment horizontal="center" vertical="top" wrapText="1"/>
    </xf>
    <xf numFmtId="0" fontId="17" fillId="0" borderId="5" xfId="0" applyFont="1" applyBorder="1" applyAlignment="1">
      <alignment horizontal="left" wrapText="1"/>
    </xf>
    <xf numFmtId="0" fontId="17" fillId="0" borderId="8" xfId="0" applyFont="1" applyBorder="1" applyAlignment="1">
      <alignment horizontal="left"/>
    </xf>
    <xf numFmtId="0" fontId="17" fillId="0" borderId="2" xfId="0" applyFont="1" applyBorder="1" applyAlignment="1">
      <alignment horizontal="left"/>
    </xf>
    <xf numFmtId="0" fontId="17" fillId="0" borderId="5" xfId="0" applyFont="1" applyBorder="1" applyAlignment="1">
      <alignment horizontal="center"/>
    </xf>
    <xf numFmtId="0" fontId="17" fillId="0" borderId="8" xfId="0" applyFont="1" applyBorder="1" applyAlignment="1">
      <alignment horizontal="center"/>
    </xf>
    <xf numFmtId="0" fontId="17" fillId="0" borderId="13" xfId="0" applyFont="1" applyBorder="1" applyAlignment="1">
      <alignment horizontal="center" wrapText="1"/>
    </xf>
    <xf numFmtId="0" fontId="17" fillId="0" borderId="14" xfId="0" applyFont="1" applyBorder="1" applyAlignment="1">
      <alignment horizontal="center"/>
    </xf>
    <xf numFmtId="0" fontId="17" fillId="0" borderId="15" xfId="0" applyFont="1" applyBorder="1" applyAlignment="1">
      <alignment horizontal="center"/>
    </xf>
    <xf numFmtId="0" fontId="1" fillId="5" borderId="5" xfId="0" applyFont="1" applyFill="1" applyBorder="1" applyAlignment="1">
      <alignment horizontal="left" wrapText="1"/>
    </xf>
    <xf numFmtId="0" fontId="53" fillId="26" borderId="30" xfId="0" applyFont="1" applyFill="1" applyBorder="1" applyAlignment="1">
      <alignment horizontal="left" wrapText="1"/>
    </xf>
    <xf numFmtId="0" fontId="53" fillId="26" borderId="33" xfId="0" applyFont="1" applyFill="1" applyBorder="1" applyAlignment="1">
      <alignment horizontal="left" wrapText="1"/>
    </xf>
    <xf numFmtId="0" fontId="1" fillId="4" borderId="8" xfId="0" applyFont="1" applyFill="1" applyBorder="1" applyAlignment="1">
      <alignment horizontal="left"/>
    </xf>
    <xf numFmtId="0" fontId="11" fillId="2" borderId="4" xfId="0" applyFont="1" applyFill="1" applyBorder="1" applyAlignment="1">
      <alignment horizontal="center" vertical="center"/>
    </xf>
    <xf numFmtId="0" fontId="2" fillId="0" borderId="12" xfId="0" applyFont="1" applyBorder="1" applyAlignment="1">
      <alignment horizontal="center" wrapText="1"/>
    </xf>
    <xf numFmtId="0" fontId="2" fillId="0" borderId="12" xfId="0" applyFont="1" applyBorder="1" applyAlignment="1">
      <alignment horizontal="center"/>
    </xf>
    <xf numFmtId="0" fontId="62" fillId="0" borderId="12" xfId="0" applyFont="1" applyBorder="1" applyAlignment="1">
      <alignment horizontal="left"/>
    </xf>
    <xf numFmtId="0" fontId="52" fillId="23" borderId="37" xfId="0" applyFont="1" applyFill="1" applyBorder="1" applyAlignment="1">
      <alignment horizontal="center" wrapText="1"/>
    </xf>
    <xf numFmtId="0" fontId="1" fillId="10" borderId="5" xfId="0" applyFont="1" applyFill="1" applyBorder="1" applyAlignment="1">
      <alignment horizontal="center"/>
    </xf>
    <xf numFmtId="0" fontId="1" fillId="10" borderId="2" xfId="0" applyFont="1" applyFill="1" applyBorder="1" applyAlignment="1">
      <alignment horizontal="center"/>
    </xf>
    <xf numFmtId="0" fontId="6" fillId="11" borderId="5" xfId="0" applyFont="1" applyFill="1" applyBorder="1" applyAlignment="1">
      <alignment horizontal="center"/>
    </xf>
    <xf numFmtId="0" fontId="6" fillId="11" borderId="2" xfId="0" applyFont="1" applyFill="1" applyBorder="1" applyAlignment="1">
      <alignment horizontal="center"/>
    </xf>
    <xf numFmtId="9" fontId="0" fillId="20" borderId="5" xfId="2" applyFont="1" applyFill="1" applyBorder="1" applyAlignment="1">
      <alignment horizontal="center"/>
    </xf>
    <xf numFmtId="9" fontId="0" fillId="20" borderId="2" xfId="2" applyFont="1" applyFill="1" applyBorder="1" applyAlignment="1">
      <alignment horizontal="center"/>
    </xf>
    <xf numFmtId="0" fontId="1" fillId="3" borderId="4"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6" xfId="0" applyFont="1" applyFill="1" applyBorder="1" applyAlignment="1">
      <alignment horizontal="center" vertical="center"/>
    </xf>
    <xf numFmtId="0" fontId="25" fillId="3" borderId="0" xfId="0" applyFont="1" applyFill="1" applyAlignment="1">
      <alignment horizontal="center" wrapText="1"/>
    </xf>
    <xf numFmtId="0" fontId="17" fillId="0" borderId="5" xfId="0" applyFont="1" applyBorder="1" applyAlignment="1">
      <alignment horizontal="center" wrapText="1"/>
    </xf>
    <xf numFmtId="9" fontId="0" fillId="27" borderId="5" xfId="2" applyFont="1" applyFill="1" applyBorder="1" applyAlignment="1">
      <alignment horizontal="center"/>
    </xf>
    <xf numFmtId="9" fontId="0" fillId="27" borderId="2" xfId="2" applyFont="1" applyFill="1" applyBorder="1" applyAlignment="1">
      <alignment horizontal="center"/>
    </xf>
    <xf numFmtId="0" fontId="40" fillId="15" borderId="0" xfId="0" applyFont="1" applyFill="1" applyAlignment="1">
      <alignment horizontal="center" wrapText="1"/>
    </xf>
  </cellXfs>
  <cellStyles count="3">
    <cellStyle name="Comma" xfId="1" builtinId="3"/>
    <cellStyle name="Normal" xfId="0" builtinId="0"/>
    <cellStyle name="Percent" xfId="2" builtinId="5"/>
  </cellStyles>
  <dxfs count="13">
    <dxf>
      <fill>
        <patternFill>
          <bgColor rgb="FFFF0000"/>
        </patternFill>
      </fill>
    </dxf>
    <dxf>
      <fill>
        <patternFill>
          <bgColor rgb="FFFF0000"/>
        </patternFill>
      </fill>
    </dxf>
    <dxf>
      <fill>
        <patternFill patternType="solid">
          <bgColor rgb="FFFFFF00"/>
        </patternFill>
      </fill>
    </dxf>
    <dxf>
      <fill>
        <patternFill patternType="solid">
          <bgColor rgb="FFFFFF00"/>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top style="thin">
          <color indexed="64"/>
        </top>
        <bottom style="thin">
          <color indexed="64"/>
        </bottom>
        <vertical/>
        <horizontal/>
      </border>
      <protection locked="1" hidden="0"/>
    </dxf>
    <dxf>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ck">
          <color rgb="FF0070C0"/>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border diagonalUp="0" diagonalDown="0">
        <left style="thin">
          <color indexed="64"/>
        </left>
        <right style="thin">
          <color indexed="64"/>
        </right>
        <top/>
        <bottom/>
      </border>
      <protection locked="1" hidden="0"/>
    </dxf>
  </dxfs>
  <tableStyles count="0" defaultTableStyle="TableStyleMedium2" defaultPivotStyle="PivotStyleMedium9"/>
  <colors>
    <mruColors>
      <color rgb="FF566E47"/>
      <color rgb="FF758769"/>
      <color rgb="FF9FB591"/>
      <color rgb="FF133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1404FC-662A-4E00-88DF-C2A41810589D}" name="Table13" displayName="Table13" ref="A1:D8" totalsRowShown="0" headerRowDxfId="12" dataDxfId="10" headerRowBorderDxfId="11" tableBorderDxfId="9" totalsRowBorderDxfId="8">
  <autoFilter ref="A1:D8" xr:uid="{911404FC-662A-4E00-88DF-C2A41810589D}"/>
  <tableColumns count="4">
    <tableColumn id="1" xr3:uid="{5F1E75D6-A9E3-4B8A-AE05-A245AA1D637A}" name="Country 国家" dataDxfId="7"/>
    <tableColumn id="2" xr3:uid="{8352F83C-C76F-4D69-B0E0-E53AECB60B2A}" name="Currency 货币" dataDxfId="6"/>
    <tableColumn id="3" xr3:uid="{9874441A-82A6-40E1-A028-07438ED2D83B}" name="Exchange rate to €1 折算成欧元的汇率" dataDxfId="5"/>
    <tableColumn id="4" xr3:uid="{EAF5EF47-0D97-40C5-A161-B69E8ED2CB71}" name="Date 日期"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9A671-8A16-4124-A9A1-10EB65D2AAE3}">
  <dimension ref="A1:D47"/>
  <sheetViews>
    <sheetView topLeftCell="C1" zoomScale="90" zoomScaleNormal="90" workbookViewId="0">
      <selection activeCell="D6" sqref="D6"/>
    </sheetView>
  </sheetViews>
  <sheetFormatPr defaultRowHeight="14.5"/>
  <cols>
    <col min="1" max="1" width="33" customWidth="1"/>
    <col min="2" max="2" width="72.6328125" customWidth="1"/>
    <col min="3" max="3" width="118.36328125" customWidth="1"/>
    <col min="4" max="4" width="106.7265625" customWidth="1"/>
  </cols>
  <sheetData>
    <row r="1" spans="1:4" ht="23.5">
      <c r="A1" s="279" t="s">
        <v>38</v>
      </c>
      <c r="B1" s="280"/>
      <c r="C1" s="280"/>
    </row>
    <row r="2" spans="1:4">
      <c r="A2" s="41"/>
      <c r="B2" s="41"/>
      <c r="C2" s="41"/>
    </row>
    <row r="3" spans="1:4">
      <c r="A3" s="41"/>
      <c r="B3" s="41"/>
      <c r="C3" s="41"/>
    </row>
    <row r="4" spans="1:4" ht="21">
      <c r="A4" s="42" t="s">
        <v>22</v>
      </c>
      <c r="B4" s="42" t="s">
        <v>23</v>
      </c>
      <c r="C4" s="281" t="s">
        <v>40</v>
      </c>
      <c r="D4" s="282"/>
    </row>
    <row r="5" spans="1:4" ht="26">
      <c r="A5" s="270" t="s">
        <v>24</v>
      </c>
      <c r="B5" s="43" t="s">
        <v>33</v>
      </c>
      <c r="C5" s="50" t="s">
        <v>0</v>
      </c>
      <c r="D5" s="50" t="s">
        <v>41</v>
      </c>
    </row>
    <row r="6" spans="1:4" ht="390">
      <c r="A6" s="43" t="s">
        <v>25</v>
      </c>
      <c r="B6" s="43" t="s">
        <v>33</v>
      </c>
      <c r="C6" s="269" t="s">
        <v>1</v>
      </c>
      <c r="D6" s="269" t="s">
        <v>39</v>
      </c>
    </row>
    <row r="7" spans="1:4" ht="33.75" customHeight="1">
      <c r="A7" s="43" t="s">
        <v>26</v>
      </c>
      <c r="B7" s="43" t="s">
        <v>33</v>
      </c>
      <c r="C7" s="44" t="s">
        <v>2</v>
      </c>
      <c r="D7" s="269" t="s">
        <v>42</v>
      </c>
    </row>
    <row r="8" spans="1:4" ht="26">
      <c r="A8" s="270" t="s">
        <v>27</v>
      </c>
      <c r="B8" s="43" t="s">
        <v>33</v>
      </c>
      <c r="C8" s="50" t="s">
        <v>3</v>
      </c>
      <c r="D8" s="269" t="s">
        <v>43</v>
      </c>
    </row>
    <row r="9" spans="1:4" ht="21">
      <c r="A9" s="277" t="s">
        <v>37</v>
      </c>
      <c r="B9" s="278"/>
      <c r="C9" s="278"/>
      <c r="D9" s="278"/>
    </row>
    <row r="10" spans="1:4" ht="130">
      <c r="A10" s="48" t="s">
        <v>28</v>
      </c>
      <c r="B10" s="45" t="s">
        <v>34</v>
      </c>
      <c r="C10" s="64" t="s">
        <v>4</v>
      </c>
      <c r="D10" s="64" t="s">
        <v>44</v>
      </c>
    </row>
    <row r="11" spans="1:4" ht="26">
      <c r="A11" s="48" t="s">
        <v>29</v>
      </c>
      <c r="B11" s="45" t="s">
        <v>34</v>
      </c>
      <c r="C11" s="46" t="s">
        <v>2</v>
      </c>
      <c r="D11" s="64" t="s">
        <v>45</v>
      </c>
    </row>
    <row r="12" spans="1:4" ht="78">
      <c r="A12" s="48" t="s">
        <v>30</v>
      </c>
      <c r="B12" s="45" t="s">
        <v>35</v>
      </c>
      <c r="C12" s="64" t="s">
        <v>47</v>
      </c>
      <c r="D12" s="64" t="s">
        <v>46</v>
      </c>
    </row>
    <row r="13" spans="1:4" ht="39">
      <c r="A13" s="48" t="s">
        <v>31</v>
      </c>
      <c r="B13" s="45" t="s">
        <v>35</v>
      </c>
      <c r="C13" s="46" t="s">
        <v>2</v>
      </c>
      <c r="D13" s="64" t="s">
        <v>48</v>
      </c>
    </row>
    <row r="14" spans="1:4" ht="26">
      <c r="A14" s="48" t="s">
        <v>32</v>
      </c>
      <c r="B14" s="45" t="s">
        <v>36</v>
      </c>
      <c r="C14" s="47" t="s">
        <v>5</v>
      </c>
      <c r="D14" s="64" t="s">
        <v>49</v>
      </c>
    </row>
    <row r="15" spans="1:4">
      <c r="A15" s="49"/>
    </row>
    <row r="16" spans="1:4">
      <c r="A16" s="49"/>
    </row>
    <row r="17" spans="1:1">
      <c r="A17" s="49"/>
    </row>
    <row r="18" spans="1:1">
      <c r="A18" s="49"/>
    </row>
    <row r="19" spans="1:1">
      <c r="A19" s="49"/>
    </row>
    <row r="20" spans="1:1">
      <c r="A20" s="49"/>
    </row>
    <row r="21" spans="1:1">
      <c r="A21" s="49"/>
    </row>
    <row r="22" spans="1:1">
      <c r="A22" s="49"/>
    </row>
    <row r="23" spans="1:1">
      <c r="A23" s="49"/>
    </row>
    <row r="24" spans="1:1">
      <c r="A24" s="49"/>
    </row>
    <row r="25" spans="1:1">
      <c r="A25" s="49"/>
    </row>
    <row r="26" spans="1:1">
      <c r="A26" s="49"/>
    </row>
    <row r="27" spans="1:1">
      <c r="A27" s="49"/>
    </row>
    <row r="28" spans="1:1">
      <c r="A28" s="49"/>
    </row>
    <row r="29" spans="1:1">
      <c r="A29" s="49"/>
    </row>
    <row r="30" spans="1:1">
      <c r="A30" s="49"/>
    </row>
    <row r="31" spans="1:1">
      <c r="A31" s="49"/>
    </row>
    <row r="32" spans="1:1">
      <c r="A32" s="49"/>
    </row>
    <row r="33" spans="1:1">
      <c r="A33" s="49"/>
    </row>
    <row r="34" spans="1:1">
      <c r="A34" s="49"/>
    </row>
    <row r="35" spans="1:1">
      <c r="A35" s="49"/>
    </row>
    <row r="36" spans="1:1">
      <c r="A36" s="49"/>
    </row>
    <row r="37" spans="1:1">
      <c r="A37" s="49"/>
    </row>
    <row r="38" spans="1:1">
      <c r="A38" s="49"/>
    </row>
    <row r="39" spans="1:1">
      <c r="A39" s="49"/>
    </row>
    <row r="40" spans="1:1">
      <c r="A40" s="49"/>
    </row>
    <row r="41" spans="1:1">
      <c r="A41" s="49"/>
    </row>
    <row r="42" spans="1:1">
      <c r="A42" s="49"/>
    </row>
    <row r="43" spans="1:1">
      <c r="A43" s="49"/>
    </row>
    <row r="44" spans="1:1">
      <c r="A44" s="49"/>
    </row>
    <row r="45" spans="1:1">
      <c r="A45" s="49"/>
    </row>
    <row r="46" spans="1:1">
      <c r="A46" s="49"/>
    </row>
    <row r="47" spans="1:1">
      <c r="A47" s="49"/>
    </row>
  </sheetData>
  <sheetProtection algorithmName="SHA-512" hashValue="e0hArCqXG0xatnv5/pLNqw0qD89lBvEIcEhFDzT3TFKarFPihE6B+Pu0iz/u/Z3o6qMkVpcau+OXGTVl5OqJ+Q==" saltValue="HX852fqqrM+Wj6ZKwECitQ==" spinCount="100000" sheet="1" objects="1" scenarios="1" formatColumns="0" formatRows="0"/>
  <mergeCells count="3">
    <mergeCell ref="A9:D9"/>
    <mergeCell ref="A1:C1"/>
    <mergeCell ref="C4:D4"/>
  </mergeCells>
  <phoneticPr fontId="65" type="noConversion"/>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ADD4C-60BA-4A51-A357-0390C9D512D4}">
  <dimension ref="A1:Q23"/>
  <sheetViews>
    <sheetView tabSelected="1" topLeftCell="A4" workbookViewId="0">
      <selection activeCell="B25" sqref="B25"/>
    </sheetView>
  </sheetViews>
  <sheetFormatPr defaultRowHeight="14.5"/>
  <cols>
    <col min="1" max="1" width="39.36328125" customWidth="1"/>
    <col min="2" max="2" width="42.36328125" customWidth="1"/>
    <col min="3" max="3" width="19" customWidth="1"/>
    <col min="4" max="5" width="20.36328125" customWidth="1"/>
    <col min="6" max="6" width="25.6328125" customWidth="1"/>
    <col min="7" max="7" width="24" customWidth="1"/>
    <col min="8" max="8" width="7.6328125" customWidth="1"/>
    <col min="9" max="9" width="13.36328125" bestFit="1" customWidth="1"/>
    <col min="10" max="10" width="31" bestFit="1" customWidth="1"/>
    <col min="11" max="11" width="33.36328125" bestFit="1" customWidth="1"/>
    <col min="12" max="15" width="18.36328125" customWidth="1"/>
    <col min="16" max="16" width="12.36328125" customWidth="1"/>
    <col min="17" max="17" width="11.6328125" customWidth="1"/>
  </cols>
  <sheetData>
    <row r="1" spans="1:17" ht="18" customHeight="1">
      <c r="A1" s="420" t="s">
        <v>249</v>
      </c>
      <c r="B1" s="420"/>
      <c r="C1" s="420"/>
      <c r="D1" s="420"/>
      <c r="E1" s="420"/>
    </row>
    <row r="2" spans="1:17" ht="18">
      <c r="A2" s="51"/>
      <c r="B2" s="52"/>
      <c r="C2" s="52"/>
    </row>
    <row r="3" spans="1:17" ht="29">
      <c r="A3" s="274" t="s">
        <v>250</v>
      </c>
      <c r="B3" s="106">
        <f>+'5. Mid-Year Report (LC)年中报告（当地）'!C2</f>
        <v>0</v>
      </c>
    </row>
    <row r="4" spans="1:17" ht="29">
      <c r="A4" s="275" t="s">
        <v>251</v>
      </c>
      <c r="B4" s="107">
        <f>+'5. Mid-Year Report (LC)年中报告（当地）'!C3</f>
        <v>0</v>
      </c>
    </row>
    <row r="5" spans="1:17" ht="29">
      <c r="A5" s="275" t="s">
        <v>252</v>
      </c>
      <c r="B5" s="108">
        <f>+'5. Mid-Year Report (LC)年中报告（当地）'!C4</f>
        <v>0</v>
      </c>
    </row>
    <row r="6" spans="1:17" ht="29">
      <c r="A6" s="275" t="s">
        <v>253</v>
      </c>
      <c r="B6" s="114">
        <f>+'6. Mid-Year Report (Euros)年中报告'!C8</f>
        <v>0</v>
      </c>
      <c r="G6" s="53"/>
      <c r="H6" s="53"/>
      <c r="I6" s="53"/>
      <c r="J6" s="53"/>
      <c r="K6" s="53"/>
      <c r="L6" s="53"/>
      <c r="M6" s="53"/>
      <c r="N6" s="53"/>
      <c r="O6" s="53"/>
    </row>
    <row r="7" spans="1:17" ht="29">
      <c r="A7" s="276" t="s">
        <v>254</v>
      </c>
      <c r="B7" s="115">
        <f>+'2. Application Budget (LC)申请（当地'!A151</f>
        <v>0</v>
      </c>
      <c r="G7" s="53"/>
      <c r="H7" s="53"/>
      <c r="I7" s="53"/>
      <c r="J7" s="53"/>
      <c r="K7" s="53"/>
      <c r="L7" s="53"/>
      <c r="M7" s="53"/>
      <c r="N7" s="53"/>
      <c r="O7" s="53"/>
    </row>
    <row r="8" spans="1:17" ht="15" customHeight="1">
      <c r="A8" s="54"/>
      <c r="B8" s="53"/>
      <c r="C8" s="53"/>
      <c r="D8" s="53"/>
      <c r="E8" s="53"/>
      <c r="F8" s="53"/>
      <c r="G8" s="53"/>
      <c r="H8" s="53"/>
      <c r="I8" s="53"/>
      <c r="J8" s="53"/>
      <c r="K8" s="53"/>
      <c r="L8" s="53"/>
      <c r="M8" s="53"/>
      <c r="N8" s="53"/>
      <c r="O8" s="53"/>
    </row>
    <row r="9" spans="1:17" ht="21">
      <c r="A9" s="55" t="s">
        <v>255</v>
      </c>
      <c r="B9" s="53"/>
      <c r="C9" s="53"/>
      <c r="E9" s="53"/>
      <c r="F9" s="53"/>
      <c r="G9" s="53"/>
      <c r="H9" s="53"/>
      <c r="I9" s="53"/>
      <c r="J9" s="53"/>
      <c r="K9" s="53"/>
      <c r="L9" s="53"/>
      <c r="M9" s="53"/>
      <c r="N9" s="53"/>
      <c r="O9" s="53"/>
      <c r="P9" s="53"/>
      <c r="Q9" s="53"/>
    </row>
    <row r="10" spans="1:17" ht="15" customHeight="1">
      <c r="A10" s="56" t="s">
        <v>256</v>
      </c>
      <c r="B10" s="53"/>
      <c r="C10" s="53"/>
      <c r="E10" s="53"/>
      <c r="F10" s="53"/>
      <c r="G10" s="53"/>
      <c r="H10" s="53"/>
      <c r="I10" s="53"/>
      <c r="J10" s="53"/>
      <c r="K10" s="53"/>
      <c r="L10" s="53"/>
      <c r="M10" s="53"/>
      <c r="N10" s="53"/>
      <c r="O10" s="53"/>
      <c r="P10" s="53"/>
      <c r="Q10" s="53"/>
    </row>
    <row r="11" spans="1:17" ht="15" customHeight="1">
      <c r="A11" s="56" t="s">
        <v>257</v>
      </c>
      <c r="B11" s="53"/>
      <c r="C11" s="53"/>
      <c r="E11" s="53"/>
      <c r="F11" s="53"/>
      <c r="G11" s="53"/>
      <c r="H11" s="53"/>
      <c r="I11" s="53"/>
      <c r="J11" s="53"/>
      <c r="K11" s="53"/>
      <c r="L11" s="53"/>
      <c r="M11" s="53"/>
      <c r="N11" s="53"/>
      <c r="O11" s="53"/>
      <c r="P11" s="53"/>
      <c r="Q11" s="53"/>
    </row>
    <row r="12" spans="1:17" ht="15" customHeight="1">
      <c r="A12" s="56" t="s">
        <v>258</v>
      </c>
      <c r="B12" s="53"/>
      <c r="C12" s="53"/>
      <c r="E12" s="53"/>
      <c r="F12" s="53"/>
      <c r="G12" s="53"/>
      <c r="H12" s="53"/>
      <c r="I12" s="53"/>
      <c r="J12" s="53"/>
      <c r="K12" s="53"/>
      <c r="L12" s="53"/>
      <c r="M12" s="53"/>
      <c r="N12" s="53"/>
      <c r="O12" s="53"/>
      <c r="P12" s="53"/>
      <c r="Q12" s="53"/>
    </row>
    <row r="13" spans="1:17" ht="15" thickBot="1">
      <c r="A13" s="49"/>
      <c r="B13" s="53"/>
      <c r="C13" s="53"/>
      <c r="D13" s="53"/>
      <c r="E13" s="53"/>
      <c r="J13" s="53"/>
      <c r="K13" s="53"/>
      <c r="L13" s="53"/>
      <c r="M13" s="53"/>
      <c r="N13" s="53"/>
      <c r="O13" s="53"/>
    </row>
    <row r="14" spans="1:17" ht="73" thickBot="1">
      <c r="A14" s="57" t="s">
        <v>259</v>
      </c>
      <c r="B14" s="57" t="s">
        <v>260</v>
      </c>
      <c r="C14" s="57" t="s">
        <v>261</v>
      </c>
      <c r="D14" s="57" t="s">
        <v>262</v>
      </c>
      <c r="E14" s="57" t="s">
        <v>263</v>
      </c>
    </row>
    <row r="15" spans="1:17" ht="15" customHeight="1">
      <c r="A15" s="58">
        <v>1</v>
      </c>
      <c r="B15" s="219"/>
      <c r="C15" s="103"/>
      <c r="D15" s="218"/>
      <c r="E15" s="72">
        <f>IFERROR(D15/C15,0)</f>
        <v>0</v>
      </c>
    </row>
    <row r="16" spans="1:17" ht="15" customHeight="1">
      <c r="A16" s="59">
        <v>2</v>
      </c>
      <c r="B16" s="220"/>
      <c r="C16" s="103"/>
      <c r="D16" s="218"/>
      <c r="E16" s="72">
        <f>IFERROR(D16/C16,0)</f>
        <v>0</v>
      </c>
    </row>
    <row r="17" spans="1:7" ht="15" customHeight="1">
      <c r="A17" s="59">
        <v>3</v>
      </c>
      <c r="B17" s="220"/>
      <c r="C17" s="103"/>
      <c r="D17" s="218"/>
      <c r="E17" s="72">
        <f t="shared" ref="E17:E18" si="0">IFERROR(D17/C17,0)</f>
        <v>0</v>
      </c>
    </row>
    <row r="18" spans="1:7" ht="15" customHeight="1">
      <c r="A18" s="59">
        <v>4</v>
      </c>
      <c r="B18" s="220"/>
      <c r="C18" s="103"/>
      <c r="D18" s="218"/>
      <c r="E18" s="72">
        <f t="shared" si="0"/>
        <v>0</v>
      </c>
    </row>
    <row r="19" spans="1:7" ht="15" customHeight="1">
      <c r="A19" s="60"/>
      <c r="B19" s="61" t="s">
        <v>264</v>
      </c>
      <c r="C19" s="221">
        <f>SUM(C15:C18)</f>
        <v>0</v>
      </c>
      <c r="D19" s="221">
        <f>SUM(D15:D18)</f>
        <v>0</v>
      </c>
      <c r="E19" s="73">
        <f>IFERROR(D19/C19,0)</f>
        <v>0</v>
      </c>
    </row>
    <row r="20" spans="1:7">
      <c r="A20" s="62"/>
      <c r="D20" s="49"/>
      <c r="E20" s="74"/>
    </row>
    <row r="21" spans="1:7">
      <c r="G21" s="63"/>
    </row>
    <row r="22" spans="1:7">
      <c r="G22" s="63"/>
    </row>
    <row r="23" spans="1:7">
      <c r="G23" s="63"/>
    </row>
  </sheetData>
  <sheetProtection algorithmName="SHA-512" hashValue="vOR5CwnXmRu4drfONqvmvnv5Gvg5zaz74J8KSP5okrFTHNDL9cblz8N9me3G8Cc1TSFghmlzA/RKuUf2TUTDWg==" saltValue="vIIb1PvT1SzgK/+1Fc/C1A==" spinCount="100000" sheet="1" objects="1" scenarios="1" formatColumns="0" formatRows="0"/>
  <mergeCells count="1">
    <mergeCell ref="A1:E1"/>
  </mergeCells>
  <phoneticPr fontId="6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93268-E422-4997-9204-5A5CDB0A8666}">
  <sheetPr>
    <tabColor rgb="FF7030A0"/>
  </sheetPr>
  <dimension ref="A1:J42"/>
  <sheetViews>
    <sheetView topLeftCell="A19" zoomScale="83" zoomScaleNormal="83" workbookViewId="0">
      <selection activeCell="F30" sqref="F30"/>
    </sheetView>
  </sheetViews>
  <sheetFormatPr defaultRowHeight="14.5"/>
  <cols>
    <col min="1" max="1" width="18.08984375" customWidth="1"/>
    <col min="2" max="2" width="30" customWidth="1"/>
    <col min="3" max="3" width="17.6328125" customWidth="1"/>
    <col min="4" max="5" width="18.36328125" customWidth="1"/>
    <col min="6" max="6" width="18.6328125" customWidth="1"/>
    <col min="7" max="7" width="18.36328125" customWidth="1"/>
    <col min="8" max="9" width="18.6328125" customWidth="1"/>
    <col min="10" max="10" width="18.36328125" customWidth="1"/>
  </cols>
  <sheetData>
    <row r="1" spans="1:10" ht="26">
      <c r="A1" s="288" t="s">
        <v>51</v>
      </c>
      <c r="B1" s="289"/>
      <c r="C1" s="289"/>
      <c r="D1" s="289"/>
      <c r="E1" s="289"/>
      <c r="F1" s="289"/>
      <c r="G1" s="289"/>
      <c r="H1" s="289"/>
      <c r="I1" s="289"/>
      <c r="J1" s="289"/>
    </row>
    <row r="2" spans="1:10" ht="409.5" customHeight="1">
      <c r="A2" s="293" t="s">
        <v>52</v>
      </c>
      <c r="B2" s="294"/>
      <c r="C2" s="295"/>
      <c r="D2" s="295"/>
      <c r="E2" s="295"/>
      <c r="F2" s="295"/>
      <c r="G2" s="295"/>
      <c r="H2" s="295"/>
      <c r="I2" s="295"/>
      <c r="J2" s="295"/>
    </row>
    <row r="3" spans="1:10" ht="17.25" customHeight="1">
      <c r="A3" s="126"/>
      <c r="B3" s="126"/>
      <c r="C3" s="155"/>
      <c r="D3" s="155"/>
      <c r="E3" s="155"/>
      <c r="F3" s="155"/>
      <c r="G3" s="155"/>
      <c r="H3" s="155"/>
      <c r="I3" s="155"/>
      <c r="J3" s="155"/>
    </row>
    <row r="4" spans="1:10" ht="21">
      <c r="A4" s="296" t="s">
        <v>53</v>
      </c>
      <c r="B4" s="297"/>
      <c r="C4" s="297"/>
      <c r="D4" s="297"/>
      <c r="E4" s="297"/>
      <c r="F4" s="297"/>
      <c r="G4" s="297"/>
      <c r="H4" s="298"/>
      <c r="I4" s="156"/>
      <c r="J4" s="157"/>
    </row>
    <row r="5" spans="1:10" s="17" customFormat="1" ht="79.5" customHeight="1">
      <c r="A5" s="283" t="s">
        <v>54</v>
      </c>
      <c r="B5" s="283" t="s">
        <v>55</v>
      </c>
      <c r="C5" s="286" t="s">
        <v>56</v>
      </c>
      <c r="D5" s="287"/>
      <c r="E5" s="283" t="s">
        <v>59</v>
      </c>
      <c r="F5" s="283" t="s">
        <v>60</v>
      </c>
      <c r="G5" s="285" t="s">
        <v>61</v>
      </c>
      <c r="H5" s="283" t="s">
        <v>62</v>
      </c>
      <c r="I5" s="157"/>
    </row>
    <row r="6" spans="1:10" s="17" customFormat="1" ht="29">
      <c r="A6" s="284"/>
      <c r="B6" s="284"/>
      <c r="C6" s="138" t="s">
        <v>57</v>
      </c>
      <c r="D6" s="138" t="s">
        <v>58</v>
      </c>
      <c r="E6" s="284"/>
      <c r="F6" s="284"/>
      <c r="G6" s="284"/>
      <c r="H6" s="284"/>
    </row>
    <row r="7" spans="1:10" s="17" customFormat="1" ht="14.5" customHeight="1">
      <c r="A7" s="167"/>
      <c r="B7" s="167"/>
      <c r="C7" s="168"/>
      <c r="D7" s="168"/>
      <c r="E7" s="168"/>
      <c r="F7" s="168"/>
      <c r="G7" s="168"/>
      <c r="H7" s="158">
        <f>(+C7+D7)*(E7+F7)*G7</f>
        <v>0</v>
      </c>
    </row>
    <row r="8" spans="1:10" s="17" customFormat="1" ht="14.5" customHeight="1">
      <c r="A8" s="167"/>
      <c r="B8" s="167"/>
      <c r="C8" s="168"/>
      <c r="D8" s="168"/>
      <c r="E8" s="168"/>
      <c r="F8" s="168"/>
      <c r="G8" s="168"/>
      <c r="H8" s="158">
        <f t="shared" ref="H8:H20" si="0">(+C8+D8)*(E8+F8)*G8</f>
        <v>0</v>
      </c>
    </row>
    <row r="9" spans="1:10" s="17" customFormat="1" ht="14.5" customHeight="1">
      <c r="A9" s="167"/>
      <c r="B9" s="167"/>
      <c r="C9" s="168"/>
      <c r="D9" s="168"/>
      <c r="E9" s="168"/>
      <c r="F9" s="168"/>
      <c r="G9" s="168"/>
      <c r="H9" s="158">
        <f t="shared" si="0"/>
        <v>0</v>
      </c>
    </row>
    <row r="10" spans="1:10" s="17" customFormat="1" ht="14.5" customHeight="1">
      <c r="A10" s="167"/>
      <c r="B10" s="167"/>
      <c r="C10" s="168"/>
      <c r="D10" s="168"/>
      <c r="E10" s="168"/>
      <c r="F10" s="168"/>
      <c r="G10" s="168"/>
      <c r="H10" s="158">
        <f t="shared" si="0"/>
        <v>0</v>
      </c>
    </row>
    <row r="11" spans="1:10" ht="14.5" customHeight="1">
      <c r="A11" s="120"/>
      <c r="B11" s="167"/>
      <c r="C11" s="168"/>
      <c r="D11" s="168"/>
      <c r="E11" s="168"/>
      <c r="F11" s="168"/>
      <c r="G11" s="168"/>
      <c r="H11" s="158">
        <f t="shared" si="0"/>
        <v>0</v>
      </c>
    </row>
    <row r="12" spans="1:10" ht="14.5" customHeight="1">
      <c r="A12" s="120"/>
      <c r="B12" s="167"/>
      <c r="C12" s="168"/>
      <c r="D12" s="168"/>
      <c r="E12" s="168"/>
      <c r="F12" s="168"/>
      <c r="G12" s="168"/>
      <c r="H12" s="158">
        <f t="shared" si="0"/>
        <v>0</v>
      </c>
    </row>
    <row r="13" spans="1:10" ht="14.5" customHeight="1">
      <c r="A13" s="120"/>
      <c r="B13" s="167"/>
      <c r="C13" s="168"/>
      <c r="D13" s="168"/>
      <c r="E13" s="168"/>
      <c r="F13" s="168"/>
      <c r="G13" s="168"/>
      <c r="H13" s="158">
        <f t="shared" si="0"/>
        <v>0</v>
      </c>
    </row>
    <row r="14" spans="1:10" ht="14.5" customHeight="1">
      <c r="A14" s="120"/>
      <c r="B14" s="167"/>
      <c r="C14" s="168"/>
      <c r="D14" s="168"/>
      <c r="E14" s="168"/>
      <c r="F14" s="168"/>
      <c r="G14" s="168"/>
      <c r="H14" s="158">
        <f t="shared" si="0"/>
        <v>0</v>
      </c>
    </row>
    <row r="15" spans="1:10" ht="14.5" customHeight="1">
      <c r="A15" s="120"/>
      <c r="B15" s="167"/>
      <c r="C15" s="168"/>
      <c r="D15" s="168"/>
      <c r="E15" s="168"/>
      <c r="F15" s="168"/>
      <c r="G15" s="168"/>
      <c r="H15" s="158">
        <f t="shared" si="0"/>
        <v>0</v>
      </c>
    </row>
    <row r="16" spans="1:10" ht="14.5" customHeight="1">
      <c r="A16" s="120"/>
      <c r="B16" s="167"/>
      <c r="C16" s="168"/>
      <c r="D16" s="168"/>
      <c r="E16" s="168"/>
      <c r="F16" s="168"/>
      <c r="G16" s="168"/>
      <c r="H16" s="158">
        <f t="shared" si="0"/>
        <v>0</v>
      </c>
    </row>
    <row r="17" spans="1:10" ht="14.5" customHeight="1">
      <c r="A17" s="120"/>
      <c r="B17" s="167"/>
      <c r="C17" s="168"/>
      <c r="D17" s="168"/>
      <c r="E17" s="168"/>
      <c r="F17" s="168"/>
      <c r="G17" s="168"/>
      <c r="H17" s="158">
        <f t="shared" si="0"/>
        <v>0</v>
      </c>
    </row>
    <row r="18" spans="1:10" ht="14.5" customHeight="1">
      <c r="A18" s="120"/>
      <c r="B18" s="167"/>
      <c r="C18" s="168"/>
      <c r="D18" s="168"/>
      <c r="E18" s="168"/>
      <c r="F18" s="168"/>
      <c r="G18" s="168"/>
      <c r="H18" s="158">
        <f t="shared" si="0"/>
        <v>0</v>
      </c>
    </row>
    <row r="19" spans="1:10" ht="14.5" customHeight="1">
      <c r="A19" s="120"/>
      <c r="B19" s="167"/>
      <c r="C19" s="168"/>
      <c r="D19" s="168"/>
      <c r="E19" s="168"/>
      <c r="F19" s="168"/>
      <c r="G19" s="168"/>
      <c r="H19" s="158">
        <f t="shared" ref="H19" si="1">(+C19+D19)*(E19+F19)*G19</f>
        <v>0</v>
      </c>
    </row>
    <row r="20" spans="1:10" ht="14.5" customHeight="1">
      <c r="A20" s="120"/>
      <c r="B20" s="167"/>
      <c r="C20" s="168"/>
      <c r="D20" s="168"/>
      <c r="E20" s="168"/>
      <c r="F20" s="168"/>
      <c r="G20" s="168"/>
      <c r="H20" s="158">
        <f t="shared" si="0"/>
        <v>0</v>
      </c>
    </row>
    <row r="21" spans="1:10">
      <c r="A21" s="159" t="s">
        <v>63</v>
      </c>
      <c r="B21" s="160"/>
      <c r="C21" s="161">
        <f>SUM(C7:C20)</f>
        <v>0</v>
      </c>
      <c r="D21" s="161">
        <f>SUM(D7:D20)</f>
        <v>0</v>
      </c>
      <c r="E21" s="162"/>
      <c r="F21" s="162"/>
      <c r="G21" s="162"/>
      <c r="H21" s="163">
        <f>SUM(H7:H20)</f>
        <v>0</v>
      </c>
    </row>
    <row r="22" spans="1:10">
      <c r="A22" s="49"/>
      <c r="C22" s="164"/>
      <c r="D22" s="164"/>
      <c r="E22" s="154"/>
      <c r="F22" s="154"/>
      <c r="G22" s="154"/>
      <c r="H22" s="165"/>
    </row>
    <row r="23" spans="1:10" ht="21">
      <c r="A23" s="290" t="s">
        <v>64</v>
      </c>
      <c r="B23" s="291"/>
      <c r="C23" s="291"/>
      <c r="D23" s="291"/>
      <c r="E23" s="291"/>
      <c r="F23" s="291"/>
      <c r="G23" s="291"/>
      <c r="H23" s="291"/>
      <c r="I23" s="291"/>
      <c r="J23" s="292"/>
    </row>
    <row r="24" spans="1:10" ht="72.650000000000006" customHeight="1">
      <c r="A24" s="283" t="s">
        <v>54</v>
      </c>
      <c r="B24" s="283" t="s">
        <v>55</v>
      </c>
      <c r="C24" s="286" t="s">
        <v>56</v>
      </c>
      <c r="D24" s="287"/>
      <c r="E24" s="283" t="s">
        <v>65</v>
      </c>
      <c r="F24" s="283" t="s">
        <v>66</v>
      </c>
      <c r="G24" s="283" t="s">
        <v>59</v>
      </c>
      <c r="H24" s="283" t="s">
        <v>60</v>
      </c>
      <c r="I24" s="285" t="s">
        <v>61</v>
      </c>
      <c r="J24" s="283" t="s">
        <v>62</v>
      </c>
    </row>
    <row r="25" spans="1:10" ht="29">
      <c r="A25" s="284"/>
      <c r="B25" s="284"/>
      <c r="C25" s="138" t="s">
        <v>57</v>
      </c>
      <c r="D25" s="138" t="s">
        <v>58</v>
      </c>
      <c r="E25" s="284"/>
      <c r="F25" s="284"/>
      <c r="G25" s="284"/>
      <c r="H25" s="284"/>
      <c r="I25" s="284"/>
      <c r="J25" s="284"/>
    </row>
    <row r="26" spans="1:10">
      <c r="A26" s="120"/>
      <c r="B26" s="120"/>
      <c r="C26" s="169"/>
      <c r="D26" s="169"/>
      <c r="E26" s="169"/>
      <c r="F26" s="170"/>
      <c r="G26" s="169"/>
      <c r="H26" s="169"/>
      <c r="I26" s="169"/>
      <c r="J26" s="166">
        <f>+(+C26+D26)*(G26+H26)*I26*F26</f>
        <v>0</v>
      </c>
    </row>
    <row r="27" spans="1:10">
      <c r="A27" s="120"/>
      <c r="B27" s="120"/>
      <c r="C27" s="169"/>
      <c r="D27" s="169"/>
      <c r="E27" s="169"/>
      <c r="F27" s="170"/>
      <c r="G27" s="169"/>
      <c r="H27" s="169"/>
      <c r="I27" s="169"/>
      <c r="J27" s="166">
        <f t="shared" ref="J27:J39" si="2">+(+C27+D27)*(G27+H27)*I27*F27</f>
        <v>0</v>
      </c>
    </row>
    <row r="28" spans="1:10">
      <c r="A28" s="120"/>
      <c r="B28" s="120"/>
      <c r="C28" s="169"/>
      <c r="D28" s="169"/>
      <c r="E28" s="169"/>
      <c r="F28" s="170"/>
      <c r="G28" s="169"/>
      <c r="H28" s="169"/>
      <c r="I28" s="169"/>
      <c r="J28" s="166">
        <f t="shared" si="2"/>
        <v>0</v>
      </c>
    </row>
    <row r="29" spans="1:10">
      <c r="A29" s="120"/>
      <c r="B29" s="120"/>
      <c r="C29" s="169"/>
      <c r="D29" s="169"/>
      <c r="E29" s="169"/>
      <c r="F29" s="170"/>
      <c r="G29" s="169"/>
      <c r="H29" s="169"/>
      <c r="I29" s="169"/>
      <c r="J29" s="166">
        <f t="shared" si="2"/>
        <v>0</v>
      </c>
    </row>
    <row r="30" spans="1:10">
      <c r="A30" s="120"/>
      <c r="B30" s="120"/>
      <c r="C30" s="169"/>
      <c r="D30" s="169"/>
      <c r="E30" s="169"/>
      <c r="F30" s="170"/>
      <c r="G30" s="169"/>
      <c r="H30" s="169"/>
      <c r="I30" s="169"/>
      <c r="J30" s="166">
        <f t="shared" si="2"/>
        <v>0</v>
      </c>
    </row>
    <row r="31" spans="1:10">
      <c r="A31" s="120"/>
      <c r="B31" s="120"/>
      <c r="C31" s="169"/>
      <c r="D31" s="169"/>
      <c r="E31" s="169"/>
      <c r="F31" s="170"/>
      <c r="G31" s="169"/>
      <c r="H31" s="169"/>
      <c r="I31" s="169"/>
      <c r="J31" s="166">
        <f t="shared" si="2"/>
        <v>0</v>
      </c>
    </row>
    <row r="32" spans="1:10">
      <c r="A32" s="120"/>
      <c r="B32" s="120"/>
      <c r="C32" s="169"/>
      <c r="D32" s="169"/>
      <c r="E32" s="169"/>
      <c r="F32" s="170"/>
      <c r="G32" s="169"/>
      <c r="H32" s="169"/>
      <c r="I32" s="169"/>
      <c r="J32" s="166">
        <f t="shared" si="2"/>
        <v>0</v>
      </c>
    </row>
    <row r="33" spans="1:10">
      <c r="A33" s="120"/>
      <c r="B33" s="120"/>
      <c r="C33" s="169"/>
      <c r="D33" s="169"/>
      <c r="E33" s="169"/>
      <c r="F33" s="170"/>
      <c r="G33" s="169"/>
      <c r="H33" s="169"/>
      <c r="I33" s="169"/>
      <c r="J33" s="166">
        <f t="shared" si="2"/>
        <v>0</v>
      </c>
    </row>
    <row r="34" spans="1:10">
      <c r="A34" s="120"/>
      <c r="B34" s="120"/>
      <c r="C34" s="169"/>
      <c r="D34" s="169"/>
      <c r="E34" s="169"/>
      <c r="F34" s="170"/>
      <c r="G34" s="169"/>
      <c r="H34" s="169"/>
      <c r="I34" s="169"/>
      <c r="J34" s="166">
        <f t="shared" si="2"/>
        <v>0</v>
      </c>
    </row>
    <row r="35" spans="1:10">
      <c r="A35" s="120"/>
      <c r="B35" s="120"/>
      <c r="C35" s="169"/>
      <c r="D35" s="169"/>
      <c r="E35" s="169"/>
      <c r="F35" s="170"/>
      <c r="G35" s="169"/>
      <c r="H35" s="169"/>
      <c r="I35" s="169"/>
      <c r="J35" s="166">
        <f t="shared" si="2"/>
        <v>0</v>
      </c>
    </row>
    <row r="36" spans="1:10">
      <c r="A36" s="120"/>
      <c r="B36" s="120"/>
      <c r="C36" s="169"/>
      <c r="D36" s="169"/>
      <c r="E36" s="169"/>
      <c r="F36" s="170"/>
      <c r="G36" s="169"/>
      <c r="H36" s="169"/>
      <c r="I36" s="169"/>
      <c r="J36" s="166">
        <f t="shared" si="2"/>
        <v>0</v>
      </c>
    </row>
    <row r="37" spans="1:10">
      <c r="A37" s="120"/>
      <c r="B37" s="120"/>
      <c r="C37" s="169"/>
      <c r="D37" s="169"/>
      <c r="E37" s="169"/>
      <c r="F37" s="170"/>
      <c r="G37" s="169"/>
      <c r="H37" s="169"/>
      <c r="I37" s="169"/>
      <c r="J37" s="166">
        <f t="shared" si="2"/>
        <v>0</v>
      </c>
    </row>
    <row r="38" spans="1:10">
      <c r="A38" s="120"/>
      <c r="B38" s="120"/>
      <c r="C38" s="169"/>
      <c r="D38" s="169"/>
      <c r="E38" s="169"/>
      <c r="F38" s="170"/>
      <c r="G38" s="169"/>
      <c r="H38" s="169"/>
      <c r="I38" s="169"/>
      <c r="J38" s="166">
        <f t="shared" si="2"/>
        <v>0</v>
      </c>
    </row>
    <row r="39" spans="1:10">
      <c r="A39" s="120"/>
      <c r="B39" s="120"/>
      <c r="C39" s="169"/>
      <c r="D39" s="169"/>
      <c r="E39" s="169"/>
      <c r="F39" s="170"/>
      <c r="G39" s="169"/>
      <c r="H39" s="169"/>
      <c r="I39" s="169"/>
      <c r="J39" s="166">
        <f t="shared" si="2"/>
        <v>0</v>
      </c>
    </row>
    <row r="40" spans="1:10" ht="15" thickBot="1">
      <c r="A40" s="159" t="s">
        <v>63</v>
      </c>
      <c r="B40" s="160"/>
      <c r="C40" s="161">
        <f>SUM(C26:C39)</f>
        <v>0</v>
      </c>
      <c r="D40" s="161">
        <f>SUM(D26:D39)</f>
        <v>0</v>
      </c>
      <c r="E40" s="162"/>
      <c r="F40" s="162"/>
      <c r="G40" s="162"/>
      <c r="H40" s="162"/>
      <c r="I40" s="162"/>
      <c r="J40" s="163">
        <f>SUM(J26:J39)</f>
        <v>0</v>
      </c>
    </row>
    <row r="42" spans="1:10">
      <c r="F42" s="154"/>
      <c r="G42" s="154"/>
    </row>
  </sheetData>
  <sheetProtection algorithmName="SHA-512" hashValue="EuHP+ZW34u4V1i8sXHpIduXlfLfWIniRb8mFxhwfYu8+d+e2avM+tbB/DN4vxr31Ag+5q93gYV7JSNyel+dtcA==" saltValue="s6HXmwIWRLpu+yDkYsJRCw==" spinCount="100000" sheet="1" objects="1" scenarios="1" formatColumns="0" formatRows="0"/>
  <mergeCells count="20">
    <mergeCell ref="A1:J1"/>
    <mergeCell ref="A23:J23"/>
    <mergeCell ref="A2:J2"/>
    <mergeCell ref="C5:D5"/>
    <mergeCell ref="A5:A6"/>
    <mergeCell ref="B5:B6"/>
    <mergeCell ref="E5:E6"/>
    <mergeCell ref="F5:F6"/>
    <mergeCell ref="G5:G6"/>
    <mergeCell ref="H5:H6"/>
    <mergeCell ref="A4:H4"/>
    <mergeCell ref="H24:H25"/>
    <mergeCell ref="I24:I25"/>
    <mergeCell ref="J24:J25"/>
    <mergeCell ref="C24:D24"/>
    <mergeCell ref="A24:A25"/>
    <mergeCell ref="B24:B25"/>
    <mergeCell ref="E24:E25"/>
    <mergeCell ref="F24:F25"/>
    <mergeCell ref="G24:G25"/>
  </mergeCells>
  <phoneticPr fontId="6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371B2-67D2-4713-B3B4-AA365D15335B}">
  <sheetPr>
    <tabColor theme="9"/>
  </sheetPr>
  <dimension ref="A1:AD151"/>
  <sheetViews>
    <sheetView topLeftCell="D11" zoomScale="72" zoomScaleNormal="72" workbookViewId="0">
      <selection activeCell="O28" sqref="O28"/>
    </sheetView>
  </sheetViews>
  <sheetFormatPr defaultRowHeight="14.5"/>
  <cols>
    <col min="1" max="1" width="28.36328125" customWidth="1"/>
    <col min="2" max="2" width="84" customWidth="1"/>
    <col min="3" max="11" width="12.26953125" customWidth="1"/>
    <col min="12" max="12" width="12.08984375" customWidth="1"/>
  </cols>
  <sheetData>
    <row r="1" spans="1:30" ht="44.15" customHeight="1">
      <c r="A1" s="323" t="s">
        <v>67</v>
      </c>
      <c r="B1" s="323"/>
      <c r="C1" s="323"/>
      <c r="D1" s="323"/>
      <c r="E1" s="323"/>
      <c r="F1" s="323"/>
      <c r="G1" s="323"/>
      <c r="H1" s="323"/>
      <c r="I1" s="323"/>
      <c r="J1" s="323"/>
      <c r="K1" s="323"/>
      <c r="L1" s="323"/>
      <c r="M1" s="12"/>
      <c r="N1" s="12"/>
      <c r="O1" s="12"/>
      <c r="P1" s="12"/>
      <c r="Q1" s="12"/>
      <c r="R1" s="12"/>
      <c r="S1" s="12"/>
      <c r="T1" s="12"/>
      <c r="U1" s="12"/>
      <c r="V1" s="12"/>
      <c r="W1" s="12"/>
      <c r="X1" s="12"/>
      <c r="Y1" s="12"/>
      <c r="Z1" s="12"/>
      <c r="AA1" s="12"/>
      <c r="AB1" s="12"/>
      <c r="AC1" s="12"/>
      <c r="AD1" s="12"/>
    </row>
    <row r="3" spans="1:30" ht="21">
      <c r="A3" s="327" t="s">
        <v>68</v>
      </c>
      <c r="B3" s="328"/>
      <c r="C3" s="328"/>
      <c r="D3" s="328"/>
      <c r="E3" s="328"/>
      <c r="F3" s="329"/>
      <c r="G3" s="329"/>
    </row>
    <row r="4" spans="1:30" ht="14.5" customHeight="1">
      <c r="A4" s="308"/>
      <c r="B4" s="308"/>
      <c r="C4" s="309" t="s">
        <v>82</v>
      </c>
      <c r="D4" s="309"/>
      <c r="E4" s="309"/>
      <c r="F4" s="322" t="s">
        <v>143</v>
      </c>
      <c r="G4" s="322"/>
      <c r="H4" s="322"/>
      <c r="I4" s="322" t="s">
        <v>145</v>
      </c>
      <c r="J4" s="322"/>
      <c r="K4" s="322"/>
      <c r="L4" s="324" t="s">
        <v>107</v>
      </c>
    </row>
    <row r="5" spans="1:30" s="1" customFormat="1" ht="72.5">
      <c r="A5" s="310" t="s">
        <v>70</v>
      </c>
      <c r="B5" s="310"/>
      <c r="C5" s="264" t="s">
        <v>84</v>
      </c>
      <c r="D5" s="264" t="s">
        <v>86</v>
      </c>
      <c r="E5" s="264" t="s">
        <v>88</v>
      </c>
      <c r="F5" s="264" t="s">
        <v>84</v>
      </c>
      <c r="G5" s="264" t="s">
        <v>86</v>
      </c>
      <c r="H5" s="264" t="s">
        <v>88</v>
      </c>
      <c r="I5" s="264" t="s">
        <v>84</v>
      </c>
      <c r="J5" s="264" t="s">
        <v>86</v>
      </c>
      <c r="K5" s="264" t="s">
        <v>88</v>
      </c>
      <c r="L5" s="325"/>
    </row>
    <row r="6" spans="1:30">
      <c r="A6" s="311" t="s">
        <v>51</v>
      </c>
      <c r="B6" s="311"/>
      <c r="C6" s="245">
        <f>G58</f>
        <v>0</v>
      </c>
      <c r="D6" s="243"/>
      <c r="E6" s="243"/>
      <c r="F6" s="118"/>
      <c r="G6" s="319"/>
      <c r="H6" s="319"/>
      <c r="I6" s="118"/>
      <c r="J6" s="319"/>
      <c r="K6" s="319"/>
      <c r="L6" s="147" t="b">
        <f>IF((D6+E6)=(H58),TRUE)</f>
        <v>1</v>
      </c>
    </row>
    <row r="7" spans="1:30">
      <c r="A7" s="311" t="s">
        <v>72</v>
      </c>
      <c r="B7" s="311"/>
      <c r="C7" s="245">
        <f>G110</f>
        <v>0</v>
      </c>
      <c r="D7" s="243"/>
      <c r="E7" s="243"/>
      <c r="F7" s="118"/>
      <c r="G7" s="320"/>
      <c r="H7" s="320"/>
      <c r="I7" s="118"/>
      <c r="J7" s="320"/>
      <c r="K7" s="320"/>
      <c r="L7" s="147" t="b">
        <f>IF((D7+E7)=(H110),TRUE)</f>
        <v>1</v>
      </c>
    </row>
    <row r="8" spans="1:30">
      <c r="A8" s="311" t="s">
        <v>74</v>
      </c>
      <c r="B8" s="311"/>
      <c r="C8" s="245">
        <f>G122</f>
        <v>0</v>
      </c>
      <c r="D8" s="243"/>
      <c r="E8" s="243"/>
      <c r="F8" s="118"/>
      <c r="G8" s="320"/>
      <c r="H8" s="320"/>
      <c r="I8" s="118"/>
      <c r="J8" s="320"/>
      <c r="K8" s="320"/>
      <c r="L8" s="147" t="b">
        <f>IF((D8+E8)=(H122),TRUE)</f>
        <v>1</v>
      </c>
    </row>
    <row r="9" spans="1:30">
      <c r="A9" s="311" t="s">
        <v>76</v>
      </c>
      <c r="B9" s="311"/>
      <c r="C9" s="245">
        <f>G134</f>
        <v>0</v>
      </c>
      <c r="D9" s="243"/>
      <c r="E9" s="243"/>
      <c r="F9" s="118"/>
      <c r="G9" s="320"/>
      <c r="H9" s="320"/>
      <c r="I9" s="118"/>
      <c r="J9" s="320"/>
      <c r="K9" s="320"/>
      <c r="L9" s="147" t="b">
        <f>IF((D9+E9)=(H134),TRUE)</f>
        <v>1</v>
      </c>
    </row>
    <row r="10" spans="1:30">
      <c r="A10" s="311" t="s">
        <v>78</v>
      </c>
      <c r="B10" s="311"/>
      <c r="C10" s="245">
        <f>G146</f>
        <v>0</v>
      </c>
      <c r="D10" s="243"/>
      <c r="E10" s="243"/>
      <c r="F10" s="241"/>
      <c r="G10" s="320"/>
      <c r="H10" s="320"/>
      <c r="I10" s="241"/>
      <c r="J10" s="320"/>
      <c r="K10" s="320"/>
      <c r="L10" s="147" t="b">
        <f>IF((D10+E10)=(H146),TRUE)</f>
        <v>1</v>
      </c>
    </row>
    <row r="11" spans="1:30">
      <c r="A11" s="312" t="s">
        <v>80</v>
      </c>
      <c r="B11" s="312"/>
      <c r="C11" s="239">
        <f>G147</f>
        <v>0</v>
      </c>
      <c r="D11" s="246">
        <f>SUM(D6:D10)</f>
        <v>0</v>
      </c>
      <c r="E11" s="246">
        <f>SUM(E6:E10)</f>
        <v>0</v>
      </c>
      <c r="F11" s="246">
        <f>SUM(F6:F10)</f>
        <v>0</v>
      </c>
      <c r="G11" s="321"/>
      <c r="H11" s="321"/>
      <c r="I11" s="246">
        <f>SUM(I6:I10)</f>
        <v>0</v>
      </c>
      <c r="J11" s="321"/>
      <c r="K11" s="321"/>
    </row>
    <row r="12" spans="1:30">
      <c r="A12" s="313" t="s">
        <v>90</v>
      </c>
      <c r="B12" s="313"/>
      <c r="C12" s="326"/>
      <c r="D12" s="326"/>
      <c r="E12" s="326"/>
      <c r="F12" s="154"/>
      <c r="G12" s="154"/>
    </row>
    <row r="16" spans="1:30" ht="71.25" customHeight="1">
      <c r="A16" s="299" t="s">
        <v>91</v>
      </c>
      <c r="B16" s="300"/>
      <c r="C16" s="300"/>
      <c r="D16" s="300"/>
      <c r="E16" s="301"/>
    </row>
    <row r="17" spans="1:10" s="1" customFormat="1" ht="65.25" customHeight="1">
      <c r="A17" s="247"/>
      <c r="B17" s="240" t="s">
        <v>99</v>
      </c>
      <c r="C17" s="240" t="s">
        <v>101</v>
      </c>
      <c r="D17" s="240" t="s">
        <v>103</v>
      </c>
      <c r="E17" s="248" t="s">
        <v>105</v>
      </c>
      <c r="F17"/>
      <c r="G17"/>
      <c r="H17"/>
    </row>
    <row r="18" spans="1:10">
      <c r="A18" s="249" t="s">
        <v>92</v>
      </c>
      <c r="B18" s="117"/>
      <c r="C18" s="169"/>
      <c r="D18" s="169"/>
      <c r="E18" s="244"/>
    </row>
    <row r="19" spans="1:10">
      <c r="A19" s="249" t="s">
        <v>93</v>
      </c>
      <c r="B19" s="119"/>
      <c r="C19" s="169"/>
      <c r="D19" s="169"/>
      <c r="E19" s="244"/>
    </row>
    <row r="20" spans="1:10">
      <c r="A20" s="249" t="s">
        <v>94</v>
      </c>
      <c r="B20" s="242"/>
      <c r="C20" s="169"/>
      <c r="D20" s="169"/>
      <c r="E20" s="244"/>
    </row>
    <row r="21" spans="1:10">
      <c r="A21" s="249" t="s">
        <v>95</v>
      </c>
      <c r="B21" s="120"/>
      <c r="C21" s="169"/>
      <c r="D21" s="169"/>
      <c r="E21" s="244"/>
    </row>
    <row r="22" spans="1:10">
      <c r="A22" s="249" t="s">
        <v>96</v>
      </c>
      <c r="B22" s="120"/>
      <c r="C22" s="169"/>
      <c r="D22" s="169"/>
      <c r="E22" s="244"/>
    </row>
    <row r="23" spans="1:10">
      <c r="A23" s="249" t="s">
        <v>97</v>
      </c>
      <c r="B23" s="120"/>
      <c r="C23" s="169"/>
      <c r="D23" s="169"/>
      <c r="E23" s="244"/>
    </row>
    <row r="24" spans="1:10">
      <c r="A24" s="250"/>
      <c r="B24" s="271" t="s">
        <v>111</v>
      </c>
      <c r="C24" s="251">
        <f>SUM(C18:C23)</f>
        <v>0</v>
      </c>
      <c r="D24" s="251">
        <f>SUM(D18:D23)</f>
        <v>0</v>
      </c>
      <c r="E24" s="252">
        <f>SUM(E18:E23)</f>
        <v>0</v>
      </c>
    </row>
    <row r="25" spans="1:10" ht="18.649999999999999" customHeight="1">
      <c r="A25" s="253"/>
      <c r="B25" s="272" t="s">
        <v>109</v>
      </c>
      <c r="C25" s="147" t="b">
        <f>IF((+C24)=(+C11),TRUE)</f>
        <v>1</v>
      </c>
      <c r="D25" s="147" t="b">
        <f>IF((+D24)=(+F11),TRUE)</f>
        <v>1</v>
      </c>
      <c r="E25" s="147" t="b">
        <f>IF((+E24)=(+I11),TRUE)</f>
        <v>1</v>
      </c>
      <c r="F25" s="154"/>
      <c r="G25" s="154"/>
      <c r="H25" s="154"/>
    </row>
    <row r="27" spans="1:10" ht="21">
      <c r="A27" s="304" t="s">
        <v>112</v>
      </c>
      <c r="B27" s="305"/>
      <c r="C27" s="305"/>
      <c r="D27" s="305"/>
      <c r="E27" s="305"/>
    </row>
    <row r="28" spans="1:10" s="9" customFormat="1" ht="220">
      <c r="A28" s="140" t="s">
        <v>114</v>
      </c>
      <c r="B28" s="141" t="s">
        <v>116</v>
      </c>
      <c r="C28" s="142" t="s">
        <v>117</v>
      </c>
      <c r="D28" s="143" t="s">
        <v>118</v>
      </c>
      <c r="E28" s="143" t="s">
        <v>119</v>
      </c>
      <c r="F28" s="143" t="s">
        <v>120</v>
      </c>
      <c r="G28" s="143" t="s">
        <v>121</v>
      </c>
      <c r="H28" s="143" t="s">
        <v>122</v>
      </c>
      <c r="I28" s="144" t="s">
        <v>123</v>
      </c>
      <c r="J28" s="145" t="s">
        <v>107</v>
      </c>
    </row>
    <row r="29" spans="1:10">
      <c r="A29" s="302" t="s">
        <v>124</v>
      </c>
      <c r="B29" s="102">
        <f>+'1. Team Structure团队架构'!A7</f>
        <v>0</v>
      </c>
      <c r="C29" s="122"/>
      <c r="D29" s="2">
        <f>+'1. Team Structure团队架构'!B7</f>
        <v>0</v>
      </c>
      <c r="E29" s="65">
        <f>+('1. Team Structure团队架构'!C7+'1. Team Structure团队架构'!D7)*'1. Team Structure团队架构'!G7</f>
        <v>0</v>
      </c>
      <c r="F29" s="65">
        <f>+'1. Team Structure团队架构'!E7+'1. Team Structure团队架构'!F7</f>
        <v>0</v>
      </c>
      <c r="G29" s="123"/>
      <c r="H29" s="118"/>
      <c r="I29" s="146">
        <f>E29*F29</f>
        <v>0</v>
      </c>
      <c r="J29" s="147" t="b">
        <f>IF((E29*F29)=(G29+H29),TRUE)</f>
        <v>1</v>
      </c>
    </row>
    <row r="30" spans="1:10">
      <c r="A30" s="303"/>
      <c r="B30" s="102">
        <f>+'1. Team Structure团队架构'!A8</f>
        <v>0</v>
      </c>
      <c r="C30" s="122"/>
      <c r="D30" s="2">
        <f>+'1. Team Structure团队架构'!B8</f>
        <v>0</v>
      </c>
      <c r="E30" s="65">
        <f>+('1. Team Structure团队架构'!C8+'1. Team Structure团队架构'!D8)*'1. Team Structure团队架构'!G8</f>
        <v>0</v>
      </c>
      <c r="F30" s="65">
        <f>+'1. Team Structure团队架构'!E8+'1. Team Structure团队架构'!F8</f>
        <v>0</v>
      </c>
      <c r="G30" s="123"/>
      <c r="H30" s="118"/>
      <c r="I30" s="146">
        <f t="shared" ref="I30:I56" si="0">E30*F30</f>
        <v>0</v>
      </c>
      <c r="J30" s="147" t="b">
        <f t="shared" ref="J30:J56" si="1">IF((E30*F30)=(G30+H30),TRUE)</f>
        <v>1</v>
      </c>
    </row>
    <row r="31" spans="1:10">
      <c r="A31" s="303"/>
      <c r="B31" s="102">
        <f>+'1. Team Structure团队架构'!A9</f>
        <v>0</v>
      </c>
      <c r="C31" s="122"/>
      <c r="D31" s="2">
        <f>+'1. Team Structure团队架构'!B9</f>
        <v>0</v>
      </c>
      <c r="E31" s="65">
        <f>+('1. Team Structure团队架构'!C9+'1. Team Structure团队架构'!D9)*'1. Team Structure团队架构'!G9</f>
        <v>0</v>
      </c>
      <c r="F31" s="65">
        <f>+'1. Team Structure团队架构'!E9+'1. Team Structure团队架构'!F9</f>
        <v>0</v>
      </c>
      <c r="G31" s="123"/>
      <c r="H31" s="118"/>
      <c r="I31" s="146">
        <f t="shared" si="0"/>
        <v>0</v>
      </c>
      <c r="J31" s="147" t="b">
        <f t="shared" si="1"/>
        <v>1</v>
      </c>
    </row>
    <row r="32" spans="1:10">
      <c r="A32" s="303"/>
      <c r="B32" s="102">
        <f>+'1. Team Structure团队架构'!A10</f>
        <v>0</v>
      </c>
      <c r="C32" s="122"/>
      <c r="D32" s="2">
        <f>+'1. Team Structure团队架构'!B10</f>
        <v>0</v>
      </c>
      <c r="E32" s="65">
        <f>+('1. Team Structure团队架构'!C10+'1. Team Structure团队架构'!D10)*'1. Team Structure团队架构'!G10</f>
        <v>0</v>
      </c>
      <c r="F32" s="65">
        <f>+'1. Team Structure团队架构'!E10+'1. Team Structure团队架构'!F10</f>
        <v>0</v>
      </c>
      <c r="G32" s="123"/>
      <c r="H32" s="118"/>
      <c r="I32" s="146">
        <f t="shared" si="0"/>
        <v>0</v>
      </c>
      <c r="J32" s="147" t="b">
        <f t="shared" si="1"/>
        <v>1</v>
      </c>
    </row>
    <row r="33" spans="1:10">
      <c r="A33" s="303"/>
      <c r="B33" s="102">
        <f>+'1. Team Structure团队架构'!A11</f>
        <v>0</v>
      </c>
      <c r="C33" s="122"/>
      <c r="D33" s="2">
        <f>+'1. Team Structure团队架构'!B11</f>
        <v>0</v>
      </c>
      <c r="E33" s="65">
        <f>+('1. Team Structure团队架构'!C11+'1. Team Structure团队架构'!D11)*'1. Team Structure团队架构'!G11</f>
        <v>0</v>
      </c>
      <c r="F33" s="65">
        <f>+'1. Team Structure团队架构'!E11+'1. Team Structure团队架构'!F11</f>
        <v>0</v>
      </c>
      <c r="G33" s="123"/>
      <c r="H33" s="118"/>
      <c r="I33" s="146">
        <f t="shared" si="0"/>
        <v>0</v>
      </c>
      <c r="J33" s="147" t="b">
        <f t="shared" si="1"/>
        <v>1</v>
      </c>
    </row>
    <row r="34" spans="1:10">
      <c r="A34" s="303"/>
      <c r="B34" s="102">
        <f>+'1. Team Structure团队架构'!A12</f>
        <v>0</v>
      </c>
      <c r="C34" s="122"/>
      <c r="D34" s="2">
        <f>+'1. Team Structure团队架构'!B12</f>
        <v>0</v>
      </c>
      <c r="E34" s="65">
        <f>+('1. Team Structure团队架构'!C12+'1. Team Structure团队架构'!D12)*'1. Team Structure团队架构'!G12</f>
        <v>0</v>
      </c>
      <c r="F34" s="65">
        <f>+'1. Team Structure团队架构'!E12+'1. Team Structure团队架构'!F12</f>
        <v>0</v>
      </c>
      <c r="G34" s="123"/>
      <c r="H34" s="118"/>
      <c r="I34" s="146">
        <f t="shared" si="0"/>
        <v>0</v>
      </c>
      <c r="J34" s="147" t="b">
        <f t="shared" si="1"/>
        <v>1</v>
      </c>
    </row>
    <row r="35" spans="1:10">
      <c r="A35" s="303"/>
      <c r="B35" s="102">
        <f>+'1. Team Structure团队架构'!A13</f>
        <v>0</v>
      </c>
      <c r="C35" s="122"/>
      <c r="D35" s="2">
        <f>+'1. Team Structure团队架构'!B13</f>
        <v>0</v>
      </c>
      <c r="E35" s="65">
        <f>+('1. Team Structure团队架构'!C13+'1. Team Structure团队架构'!D13)*'1. Team Structure团队架构'!G13</f>
        <v>0</v>
      </c>
      <c r="F35" s="65">
        <f>+'1. Team Structure团队架构'!E13+'1. Team Structure团队架构'!F13</f>
        <v>0</v>
      </c>
      <c r="G35" s="123"/>
      <c r="H35" s="118"/>
      <c r="I35" s="146">
        <f t="shared" si="0"/>
        <v>0</v>
      </c>
      <c r="J35" s="147" t="b">
        <f t="shared" si="1"/>
        <v>1</v>
      </c>
    </row>
    <row r="36" spans="1:10">
      <c r="A36" s="303"/>
      <c r="B36" s="102">
        <f>+'1. Team Structure团队架构'!A14</f>
        <v>0</v>
      </c>
      <c r="C36" s="122"/>
      <c r="D36" s="2">
        <f>+'1. Team Structure团队架构'!B14</f>
        <v>0</v>
      </c>
      <c r="E36" s="65">
        <f>+('1. Team Structure团队架构'!C14+'1. Team Structure团队架构'!D14)*'1. Team Structure团队架构'!G14</f>
        <v>0</v>
      </c>
      <c r="F36" s="65">
        <f>+'1. Team Structure团队架构'!E14+'1. Team Structure团队架构'!F14</f>
        <v>0</v>
      </c>
      <c r="G36" s="123"/>
      <c r="H36" s="118"/>
      <c r="I36" s="146">
        <f t="shared" si="0"/>
        <v>0</v>
      </c>
      <c r="J36" s="147" t="b">
        <f t="shared" si="1"/>
        <v>1</v>
      </c>
    </row>
    <row r="37" spans="1:10">
      <c r="A37" s="303"/>
      <c r="B37" s="102">
        <f>+'1. Team Structure团队架构'!A15</f>
        <v>0</v>
      </c>
      <c r="C37" s="122"/>
      <c r="D37" s="2">
        <f>+'1. Team Structure团队架构'!B15</f>
        <v>0</v>
      </c>
      <c r="E37" s="65">
        <f>+('1. Team Structure团队架构'!C15+'1. Team Structure团队架构'!D15)*'1. Team Structure团队架构'!G15</f>
        <v>0</v>
      </c>
      <c r="F37" s="65">
        <f>+'1. Team Structure团队架构'!E15+'1. Team Structure团队架构'!F15</f>
        <v>0</v>
      </c>
      <c r="G37" s="123"/>
      <c r="H37" s="118"/>
      <c r="I37" s="146">
        <f t="shared" si="0"/>
        <v>0</v>
      </c>
      <c r="J37" s="147" t="b">
        <f t="shared" si="1"/>
        <v>1</v>
      </c>
    </row>
    <row r="38" spans="1:10">
      <c r="A38" s="303"/>
      <c r="B38" s="102">
        <f>+'1. Team Structure团队架构'!A16</f>
        <v>0</v>
      </c>
      <c r="C38" s="122"/>
      <c r="D38" s="2">
        <f>+'1. Team Structure团队架构'!B16</f>
        <v>0</v>
      </c>
      <c r="E38" s="65">
        <f>+('1. Team Structure团队架构'!C16+'1. Team Structure团队架构'!D16)*'1. Team Structure团队架构'!G16</f>
        <v>0</v>
      </c>
      <c r="F38" s="65">
        <f>+'1. Team Structure团队架构'!E16+'1. Team Structure团队架构'!F16</f>
        <v>0</v>
      </c>
      <c r="G38" s="123"/>
      <c r="H38" s="118"/>
      <c r="I38" s="146">
        <f t="shared" si="0"/>
        <v>0</v>
      </c>
      <c r="J38" s="147" t="b">
        <f t="shared" si="1"/>
        <v>1</v>
      </c>
    </row>
    <row r="39" spans="1:10">
      <c r="A39" s="303"/>
      <c r="B39" s="102">
        <f>+'1. Team Structure团队架构'!A17</f>
        <v>0</v>
      </c>
      <c r="C39" s="122"/>
      <c r="D39" s="2">
        <f>+'1. Team Structure团队架构'!B17</f>
        <v>0</v>
      </c>
      <c r="E39" s="65">
        <f>+('1. Team Structure团队架构'!C17+'1. Team Structure团队架构'!D17)*'1. Team Structure团队架构'!G17</f>
        <v>0</v>
      </c>
      <c r="F39" s="65">
        <f>+'1. Team Structure团队架构'!E17+'1. Team Structure团队架构'!F17</f>
        <v>0</v>
      </c>
      <c r="G39" s="123"/>
      <c r="H39" s="118"/>
      <c r="I39" s="146">
        <f t="shared" si="0"/>
        <v>0</v>
      </c>
      <c r="J39" s="147" t="b">
        <f t="shared" si="1"/>
        <v>1</v>
      </c>
    </row>
    <row r="40" spans="1:10">
      <c r="A40" s="303"/>
      <c r="B40" s="102">
        <f>+'1. Team Structure团队架构'!A18</f>
        <v>0</v>
      </c>
      <c r="C40" s="122"/>
      <c r="D40" s="2">
        <f>+'1. Team Structure团队架构'!B18</f>
        <v>0</v>
      </c>
      <c r="E40" s="65">
        <f>+('1. Team Structure团队架构'!C18+'1. Team Structure团队架构'!D18)*'1. Team Structure团队架构'!G18</f>
        <v>0</v>
      </c>
      <c r="F40" s="65">
        <f>+'1. Team Structure团队架构'!E18+'1. Team Structure团队架构'!F18</f>
        <v>0</v>
      </c>
      <c r="G40" s="123"/>
      <c r="H40" s="118"/>
      <c r="I40" s="146">
        <f t="shared" si="0"/>
        <v>0</v>
      </c>
      <c r="J40" s="147" t="b">
        <f t="shared" si="1"/>
        <v>1</v>
      </c>
    </row>
    <row r="41" spans="1:10">
      <c r="A41" s="303"/>
      <c r="B41" s="102">
        <f>+'1. Team Structure团队架构'!A19</f>
        <v>0</v>
      </c>
      <c r="C41" s="122"/>
      <c r="D41" s="2">
        <f>+'1. Team Structure团队架构'!B19</f>
        <v>0</v>
      </c>
      <c r="E41" s="65">
        <f>+('1. Team Structure团队架构'!C19+'1. Team Structure团队架构'!D19)*'1. Team Structure团队架构'!G19</f>
        <v>0</v>
      </c>
      <c r="F41" s="65">
        <f>+'1. Team Structure团队架构'!E19+'1. Team Structure团队架构'!F19</f>
        <v>0</v>
      </c>
      <c r="G41" s="123"/>
      <c r="H41" s="118"/>
      <c r="I41" s="146">
        <f>E41*F41</f>
        <v>0</v>
      </c>
      <c r="J41" s="147" t="b">
        <f>IF((E41*F41)=(G41+H41),TRUE)</f>
        <v>1</v>
      </c>
    </row>
    <row r="42" spans="1:10">
      <c r="A42" s="303"/>
      <c r="B42" s="102">
        <f>+'1. Team Structure团队架构'!A20</f>
        <v>0</v>
      </c>
      <c r="C42" s="122"/>
      <c r="D42" s="2">
        <f>+'1. Team Structure团队架构'!B20</f>
        <v>0</v>
      </c>
      <c r="E42" s="65">
        <f>+('1. Team Structure团队架构'!C20+'1. Team Structure团队架构'!D20)*'1. Team Structure团队架构'!G20</f>
        <v>0</v>
      </c>
      <c r="F42" s="65">
        <f>+'1. Team Structure团队架构'!E20+'1. Team Structure团队架构'!F20</f>
        <v>0</v>
      </c>
      <c r="G42" s="123"/>
      <c r="H42" s="118"/>
      <c r="I42" s="146">
        <f>E42*F42</f>
        <v>0</v>
      </c>
      <c r="J42" s="147" t="b">
        <f>IF((E42*F42)=(G42+H42),TRUE)</f>
        <v>1</v>
      </c>
    </row>
    <row r="43" spans="1:10">
      <c r="A43" s="303"/>
      <c r="B43" s="102">
        <f>+'1. Team Structure团队架构'!A26</f>
        <v>0</v>
      </c>
      <c r="C43" s="122"/>
      <c r="D43" s="2">
        <f>+'1. Team Structure团队架构'!B26</f>
        <v>0</v>
      </c>
      <c r="E43" s="65">
        <f>IFERROR(+('1. Team Structure团队架构'!C26+'1. Team Structure团队架构'!D26)*'1. Team Structure团队架构'!F26*'1. Team Structure团队架构'!I26,0)</f>
        <v>0</v>
      </c>
      <c r="F43" s="65">
        <f>+'1. Team Structure团队架构'!G26+'1. Team Structure团队架构'!H26</f>
        <v>0</v>
      </c>
      <c r="G43" s="123"/>
      <c r="H43" s="118"/>
      <c r="I43" s="146">
        <f t="shared" si="0"/>
        <v>0</v>
      </c>
      <c r="J43" s="147" t="b">
        <f t="shared" si="1"/>
        <v>1</v>
      </c>
    </row>
    <row r="44" spans="1:10">
      <c r="A44" s="303"/>
      <c r="B44" s="102">
        <f>+'1. Team Structure团队架构'!A27</f>
        <v>0</v>
      </c>
      <c r="C44" s="122"/>
      <c r="D44" s="2">
        <f>+'1. Team Structure团队架构'!B27</f>
        <v>0</v>
      </c>
      <c r="E44" s="65">
        <f>+('1. Team Structure团队架构'!C27+'1. Team Structure团队架构'!D27)*'1. Team Structure团队架构'!F27*'1. Team Structure团队架构'!I27</f>
        <v>0</v>
      </c>
      <c r="F44" s="65">
        <f>+'1. Team Structure团队架构'!G27+'1. Team Structure团队架构'!H27</f>
        <v>0</v>
      </c>
      <c r="G44" s="123"/>
      <c r="H44" s="118"/>
      <c r="I44" s="146">
        <f t="shared" si="0"/>
        <v>0</v>
      </c>
      <c r="J44" s="147" t="b">
        <f t="shared" si="1"/>
        <v>1</v>
      </c>
    </row>
    <row r="45" spans="1:10">
      <c r="A45" s="303"/>
      <c r="B45" s="102">
        <f>+'1. Team Structure团队架构'!A28</f>
        <v>0</v>
      </c>
      <c r="C45" s="122"/>
      <c r="D45" s="2">
        <f>+'1. Team Structure团队架构'!B28</f>
        <v>0</v>
      </c>
      <c r="E45" s="65">
        <f>+('1. Team Structure团队架构'!C28+'1. Team Structure团队架构'!D28)*'1. Team Structure团队架构'!F28*'1. Team Structure团队架构'!I28</f>
        <v>0</v>
      </c>
      <c r="F45" s="65">
        <f>+'1. Team Structure团队架构'!G28+'1. Team Structure团队架构'!H28</f>
        <v>0</v>
      </c>
      <c r="G45" s="123"/>
      <c r="H45" s="118"/>
      <c r="I45" s="146">
        <f t="shared" si="0"/>
        <v>0</v>
      </c>
      <c r="J45" s="147" t="b">
        <f t="shared" si="1"/>
        <v>1</v>
      </c>
    </row>
    <row r="46" spans="1:10">
      <c r="A46" s="303"/>
      <c r="B46" s="102">
        <f>+'1. Team Structure团队架构'!A29</f>
        <v>0</v>
      </c>
      <c r="C46" s="122"/>
      <c r="D46" s="2">
        <f>+'1. Team Structure团队架构'!B29</f>
        <v>0</v>
      </c>
      <c r="E46" s="65">
        <f>+('1. Team Structure团队架构'!C29+'1. Team Structure团队架构'!D29)*'1. Team Structure团队架构'!F29*'1. Team Structure团队架构'!I29</f>
        <v>0</v>
      </c>
      <c r="F46" s="65">
        <f>+'1. Team Structure团队架构'!G29+'1. Team Structure团队架构'!H29</f>
        <v>0</v>
      </c>
      <c r="G46" s="123"/>
      <c r="H46" s="118"/>
      <c r="I46" s="146">
        <f t="shared" ref="I46:I52" si="2">E46*F46</f>
        <v>0</v>
      </c>
      <c r="J46" s="147" t="b">
        <f t="shared" ref="J46:J52" si="3">IF((E46*F46)=(G46+H46),TRUE)</f>
        <v>1</v>
      </c>
    </row>
    <row r="47" spans="1:10">
      <c r="A47" s="303"/>
      <c r="B47" s="102">
        <f>+'1. Team Structure团队架构'!A30</f>
        <v>0</v>
      </c>
      <c r="C47" s="122"/>
      <c r="D47" s="2">
        <f>+'1. Team Structure团队架构'!B30</f>
        <v>0</v>
      </c>
      <c r="E47" s="65">
        <f>+('1. Team Structure团队架构'!C30+'1. Team Structure团队架构'!D30)*'1. Team Structure团队架构'!F30*'1. Team Structure团队架构'!I30</f>
        <v>0</v>
      </c>
      <c r="F47" s="65">
        <f>+'1. Team Structure团队架构'!G30+'1. Team Structure团队架构'!H30</f>
        <v>0</v>
      </c>
      <c r="G47" s="123"/>
      <c r="H47" s="118"/>
      <c r="I47" s="146">
        <f t="shared" si="2"/>
        <v>0</v>
      </c>
      <c r="J47" s="147" t="b">
        <f t="shared" si="3"/>
        <v>1</v>
      </c>
    </row>
    <row r="48" spans="1:10">
      <c r="A48" s="303"/>
      <c r="B48" s="102">
        <f>+'1. Team Structure团队架构'!A31</f>
        <v>0</v>
      </c>
      <c r="C48" s="122"/>
      <c r="D48" s="2">
        <f>+'1. Team Structure团队架构'!B31</f>
        <v>0</v>
      </c>
      <c r="E48" s="65">
        <f>+('1. Team Structure团队架构'!C31+'1. Team Structure团队架构'!D31)*'1. Team Structure团队架构'!F31*'1. Team Structure团队架构'!I31</f>
        <v>0</v>
      </c>
      <c r="F48" s="65">
        <f>+'1. Team Structure团队架构'!G31+'1. Team Structure团队架构'!H31</f>
        <v>0</v>
      </c>
      <c r="G48" s="123"/>
      <c r="H48" s="118"/>
      <c r="I48" s="146">
        <f t="shared" si="2"/>
        <v>0</v>
      </c>
      <c r="J48" s="147" t="b">
        <f t="shared" si="3"/>
        <v>1</v>
      </c>
    </row>
    <row r="49" spans="1:11">
      <c r="A49" s="303"/>
      <c r="B49" s="102">
        <f>+'1. Team Structure团队架构'!A32</f>
        <v>0</v>
      </c>
      <c r="C49" s="122"/>
      <c r="D49" s="2">
        <f>+'1. Team Structure团队架构'!B32</f>
        <v>0</v>
      </c>
      <c r="E49" s="65">
        <f>+('1. Team Structure团队架构'!C32+'1. Team Structure团队架构'!D32)*'1. Team Structure团队架构'!F32*'1. Team Structure团队架构'!I32</f>
        <v>0</v>
      </c>
      <c r="F49" s="65">
        <f>+'1. Team Structure团队架构'!G32+'1. Team Structure团队架构'!H32</f>
        <v>0</v>
      </c>
      <c r="G49" s="123"/>
      <c r="H49" s="118"/>
      <c r="I49" s="146">
        <f t="shared" si="2"/>
        <v>0</v>
      </c>
      <c r="J49" s="147" t="b">
        <f t="shared" si="3"/>
        <v>1</v>
      </c>
    </row>
    <row r="50" spans="1:11">
      <c r="A50" s="303"/>
      <c r="B50" s="102">
        <f>+'1. Team Structure团队架构'!A33</f>
        <v>0</v>
      </c>
      <c r="C50" s="122"/>
      <c r="D50" s="2">
        <f>+'1. Team Structure团队架构'!B33</f>
        <v>0</v>
      </c>
      <c r="E50" s="65">
        <f>+('1. Team Structure团队架构'!C33+'1. Team Structure团队架构'!D33)*'1. Team Structure团队架构'!F33*'1. Team Structure团队架构'!I33</f>
        <v>0</v>
      </c>
      <c r="F50" s="65">
        <f>+'1. Team Structure团队架构'!G33+'1. Team Structure团队架构'!H33</f>
        <v>0</v>
      </c>
      <c r="G50" s="123"/>
      <c r="H50" s="118"/>
      <c r="I50" s="146">
        <f t="shared" si="2"/>
        <v>0</v>
      </c>
      <c r="J50" s="147" t="b">
        <f t="shared" si="3"/>
        <v>1</v>
      </c>
    </row>
    <row r="51" spans="1:11">
      <c r="A51" s="303"/>
      <c r="B51" s="102">
        <f>+'1. Team Structure团队架构'!A34</f>
        <v>0</v>
      </c>
      <c r="C51" s="122"/>
      <c r="D51" s="2">
        <f>+'1. Team Structure团队架构'!B34</f>
        <v>0</v>
      </c>
      <c r="E51" s="65">
        <f>+('1. Team Structure团队架构'!C34+'1. Team Structure团队架构'!D34)*'1. Team Structure团队架构'!F34*'1. Team Structure团队架构'!I34</f>
        <v>0</v>
      </c>
      <c r="F51" s="65">
        <f>+'1. Team Structure团队架构'!G34+'1. Team Structure团队架构'!H34</f>
        <v>0</v>
      </c>
      <c r="G51" s="123"/>
      <c r="H51" s="118"/>
      <c r="I51" s="146">
        <f t="shared" si="2"/>
        <v>0</v>
      </c>
      <c r="J51" s="147" t="b">
        <f t="shared" si="3"/>
        <v>1</v>
      </c>
    </row>
    <row r="52" spans="1:11">
      <c r="A52" s="303"/>
      <c r="B52" s="102">
        <f>+'1. Team Structure团队架构'!A35</f>
        <v>0</v>
      </c>
      <c r="C52" s="122"/>
      <c r="D52" s="2">
        <f>+'1. Team Structure团队架构'!B35</f>
        <v>0</v>
      </c>
      <c r="E52" s="65">
        <f>+('1. Team Structure团队架构'!C35+'1. Team Structure团队架构'!D35)*'1. Team Structure团队架构'!F35*'1. Team Structure团队架构'!I35</f>
        <v>0</v>
      </c>
      <c r="F52" s="65">
        <f>+'1. Team Structure团队架构'!G35+'1. Team Structure团队架构'!H35</f>
        <v>0</v>
      </c>
      <c r="G52" s="123"/>
      <c r="H52" s="118"/>
      <c r="I52" s="146">
        <f t="shared" si="2"/>
        <v>0</v>
      </c>
      <c r="J52" s="147" t="b">
        <f t="shared" si="3"/>
        <v>1</v>
      </c>
    </row>
    <row r="53" spans="1:11">
      <c r="A53" s="303"/>
      <c r="B53" s="102">
        <f>+'1. Team Structure团队架构'!A36</f>
        <v>0</v>
      </c>
      <c r="C53" s="122"/>
      <c r="D53" s="2">
        <f>+'1. Team Structure团队架构'!B36</f>
        <v>0</v>
      </c>
      <c r="E53" s="65">
        <f>+('1. Team Structure团队架构'!C36+'1. Team Structure团队架构'!D36)*'1. Team Structure团队架构'!F36*'1. Team Structure团队架构'!I36</f>
        <v>0</v>
      </c>
      <c r="F53" s="65">
        <f>+'1. Team Structure团队架构'!G36+'1. Team Structure团队架构'!H36</f>
        <v>0</v>
      </c>
      <c r="G53" s="123"/>
      <c r="H53" s="118"/>
      <c r="I53" s="146">
        <f t="shared" si="0"/>
        <v>0</v>
      </c>
      <c r="J53" s="147" t="b">
        <f t="shared" si="1"/>
        <v>1</v>
      </c>
    </row>
    <row r="54" spans="1:11">
      <c r="A54" s="303"/>
      <c r="B54" s="102">
        <f>+'1. Team Structure团队架构'!A37</f>
        <v>0</v>
      </c>
      <c r="C54" s="122"/>
      <c r="D54" s="2">
        <f>+'1. Team Structure团队架构'!B37</f>
        <v>0</v>
      </c>
      <c r="E54" s="65">
        <f>+('1. Team Structure团队架构'!C37+'1. Team Structure团队架构'!D37)*'1. Team Structure团队架构'!F37*'1. Team Structure团队架构'!I37</f>
        <v>0</v>
      </c>
      <c r="F54" s="65">
        <f>+'1. Team Structure团队架构'!G37+'1. Team Structure团队架构'!H37</f>
        <v>0</v>
      </c>
      <c r="G54" s="123"/>
      <c r="H54" s="118"/>
      <c r="I54" s="146">
        <f t="shared" si="0"/>
        <v>0</v>
      </c>
      <c r="J54" s="147" t="b">
        <f t="shared" si="1"/>
        <v>1</v>
      </c>
    </row>
    <row r="55" spans="1:11">
      <c r="A55" s="303"/>
      <c r="B55" s="102">
        <f>+'1. Team Structure团队架构'!A38</f>
        <v>0</v>
      </c>
      <c r="C55" s="122"/>
      <c r="D55" s="2">
        <f>+'1. Team Structure团队架构'!B38</f>
        <v>0</v>
      </c>
      <c r="E55" s="65">
        <f>+('1. Team Structure团队架构'!C38+'1. Team Structure团队架构'!D38)*'1. Team Structure团队架构'!F38*'1. Team Structure团队架构'!I38</f>
        <v>0</v>
      </c>
      <c r="F55" s="65">
        <f>+'1. Team Structure团队架构'!G38+'1. Team Structure团队架构'!H38</f>
        <v>0</v>
      </c>
      <c r="G55" s="123"/>
      <c r="H55" s="118"/>
      <c r="I55" s="146">
        <f t="shared" si="0"/>
        <v>0</v>
      </c>
      <c r="J55" s="147" t="b">
        <f t="shared" si="1"/>
        <v>1</v>
      </c>
    </row>
    <row r="56" spans="1:11">
      <c r="A56" s="303"/>
      <c r="B56" s="102">
        <f>+'1. Team Structure团队架构'!A39</f>
        <v>0</v>
      </c>
      <c r="C56" s="122"/>
      <c r="D56" s="2">
        <f>+'1. Team Structure团队架构'!B39</f>
        <v>0</v>
      </c>
      <c r="E56" s="65">
        <f>+('1. Team Structure团队架构'!C39+'1. Team Structure团队架构'!D39)*'1. Team Structure团队架构'!F39*'1. Team Structure团队架构'!I39</f>
        <v>0</v>
      </c>
      <c r="F56" s="65">
        <f>+'1. Team Structure团队架构'!G39+'1. Team Structure团队架构'!H39</f>
        <v>0</v>
      </c>
      <c r="G56" s="123"/>
      <c r="H56" s="118"/>
      <c r="I56" s="146">
        <f t="shared" si="0"/>
        <v>0</v>
      </c>
      <c r="J56" s="147" t="b">
        <f t="shared" si="1"/>
        <v>1</v>
      </c>
    </row>
    <row r="57" spans="1:11">
      <c r="A57" s="303"/>
      <c r="B57" s="10"/>
      <c r="C57" s="2"/>
      <c r="D57" s="2"/>
      <c r="E57" s="65"/>
      <c r="F57" s="65"/>
      <c r="G57" s="65"/>
      <c r="H57" s="65"/>
      <c r="I57" s="148"/>
      <c r="J57" s="147"/>
    </row>
    <row r="58" spans="1:11">
      <c r="A58" s="303"/>
      <c r="B58" s="306" t="s">
        <v>140</v>
      </c>
      <c r="C58" s="306"/>
      <c r="D58" s="306"/>
      <c r="E58" s="306"/>
      <c r="F58" s="307"/>
      <c r="G58" s="149">
        <f>SUM(G29:G57)</f>
        <v>0</v>
      </c>
      <c r="H58" s="149">
        <f t="shared" ref="H58:I58" si="4">SUM(H29:H57)</f>
        <v>0</v>
      </c>
      <c r="I58" s="150">
        <f t="shared" si="4"/>
        <v>0</v>
      </c>
      <c r="J58" s="151"/>
    </row>
    <row r="59" spans="1:11">
      <c r="A59" s="317" t="s">
        <v>125</v>
      </c>
      <c r="B59" s="121"/>
      <c r="C59" s="122"/>
      <c r="D59" s="122"/>
      <c r="E59" s="118"/>
      <c r="F59" s="118"/>
      <c r="G59" s="123"/>
      <c r="H59" s="118"/>
      <c r="I59" s="146">
        <f t="shared" ref="I59" si="5">E59*F59</f>
        <v>0</v>
      </c>
      <c r="J59" s="147" t="b">
        <f t="shared" ref="J59" si="6">IF((E59*F59)=(G59+H59),TRUE)</f>
        <v>1</v>
      </c>
      <c r="K59" s="9"/>
    </row>
    <row r="60" spans="1:11">
      <c r="A60" s="303"/>
      <c r="B60" s="121"/>
      <c r="C60" s="122"/>
      <c r="D60" s="122"/>
      <c r="E60" s="118"/>
      <c r="F60" s="118"/>
      <c r="G60" s="123"/>
      <c r="H60" s="118"/>
      <c r="I60" s="146">
        <f t="shared" ref="I60:I98" si="7">E60*F60</f>
        <v>0</v>
      </c>
      <c r="J60" s="147" t="b">
        <f t="shared" ref="J60:J98" si="8">IF((E60*F60)=(G60+H60),TRUE)</f>
        <v>1</v>
      </c>
      <c r="K60" s="9"/>
    </row>
    <row r="61" spans="1:11">
      <c r="A61" s="303"/>
      <c r="B61" s="121"/>
      <c r="C61" s="122"/>
      <c r="D61" s="122"/>
      <c r="E61" s="118"/>
      <c r="F61" s="118"/>
      <c r="G61" s="123"/>
      <c r="H61" s="118"/>
      <c r="I61" s="146">
        <f t="shared" si="7"/>
        <v>0</v>
      </c>
      <c r="J61" s="147" t="b">
        <f t="shared" si="8"/>
        <v>1</v>
      </c>
      <c r="K61" s="9"/>
    </row>
    <row r="62" spans="1:11">
      <c r="A62" s="303"/>
      <c r="B62" s="121"/>
      <c r="C62" s="122"/>
      <c r="D62" s="122"/>
      <c r="E62" s="118"/>
      <c r="F62" s="118"/>
      <c r="G62" s="123"/>
      <c r="H62" s="118"/>
      <c r="I62" s="146">
        <f t="shared" si="7"/>
        <v>0</v>
      </c>
      <c r="J62" s="147" t="b">
        <f t="shared" si="8"/>
        <v>1</v>
      </c>
      <c r="K62" s="9"/>
    </row>
    <row r="63" spans="1:11">
      <c r="A63" s="303"/>
      <c r="B63" s="121"/>
      <c r="C63" s="122"/>
      <c r="D63" s="122"/>
      <c r="E63" s="118"/>
      <c r="F63" s="118"/>
      <c r="G63" s="123"/>
      <c r="H63" s="118"/>
      <c r="I63" s="146">
        <f t="shared" si="7"/>
        <v>0</v>
      </c>
      <c r="J63" s="147" t="b">
        <f t="shared" si="8"/>
        <v>1</v>
      </c>
      <c r="K63" s="9"/>
    </row>
    <row r="64" spans="1:11">
      <c r="A64" s="303"/>
      <c r="B64" s="121"/>
      <c r="C64" s="122"/>
      <c r="D64" s="122"/>
      <c r="E64" s="118"/>
      <c r="F64" s="118"/>
      <c r="G64" s="123"/>
      <c r="H64" s="118"/>
      <c r="I64" s="146">
        <f t="shared" si="7"/>
        <v>0</v>
      </c>
      <c r="J64" s="147" t="b">
        <f t="shared" si="8"/>
        <v>1</v>
      </c>
      <c r="K64" s="9"/>
    </row>
    <row r="65" spans="1:11">
      <c r="A65" s="303"/>
      <c r="B65" s="121"/>
      <c r="C65" s="122"/>
      <c r="D65" s="122"/>
      <c r="E65" s="118"/>
      <c r="F65" s="118"/>
      <c r="G65" s="123"/>
      <c r="H65" s="118"/>
      <c r="I65" s="146">
        <f t="shared" si="7"/>
        <v>0</v>
      </c>
      <c r="J65" s="147" t="b">
        <f t="shared" si="8"/>
        <v>1</v>
      </c>
      <c r="K65" s="9"/>
    </row>
    <row r="66" spans="1:11">
      <c r="A66" s="303"/>
      <c r="B66" s="121"/>
      <c r="C66" s="122"/>
      <c r="D66" s="122"/>
      <c r="E66" s="118"/>
      <c r="F66" s="118"/>
      <c r="G66" s="123"/>
      <c r="H66" s="118"/>
      <c r="I66" s="146">
        <f t="shared" si="7"/>
        <v>0</v>
      </c>
      <c r="J66" s="147" t="b">
        <f t="shared" si="8"/>
        <v>1</v>
      </c>
      <c r="K66" s="9"/>
    </row>
    <row r="67" spans="1:11">
      <c r="A67" s="303"/>
      <c r="B67" s="121"/>
      <c r="C67" s="122"/>
      <c r="D67" s="122"/>
      <c r="E67" s="118"/>
      <c r="F67" s="118"/>
      <c r="G67" s="123"/>
      <c r="H67" s="118"/>
      <c r="I67" s="146">
        <f t="shared" si="7"/>
        <v>0</v>
      </c>
      <c r="J67" s="147" t="b">
        <f t="shared" si="8"/>
        <v>1</v>
      </c>
      <c r="K67" s="9"/>
    </row>
    <row r="68" spans="1:11">
      <c r="A68" s="303"/>
      <c r="B68" s="121"/>
      <c r="C68" s="122"/>
      <c r="D68" s="122"/>
      <c r="E68" s="118"/>
      <c r="F68" s="118"/>
      <c r="G68" s="123"/>
      <c r="H68" s="118"/>
      <c r="I68" s="146">
        <f t="shared" si="7"/>
        <v>0</v>
      </c>
      <c r="J68" s="147" t="b">
        <f t="shared" si="8"/>
        <v>1</v>
      </c>
      <c r="K68" s="9"/>
    </row>
    <row r="69" spans="1:11">
      <c r="A69" s="303"/>
      <c r="B69" s="121"/>
      <c r="C69" s="122"/>
      <c r="D69" s="122"/>
      <c r="E69" s="118"/>
      <c r="F69" s="118"/>
      <c r="G69" s="123"/>
      <c r="H69" s="118"/>
      <c r="I69" s="146">
        <f t="shared" si="7"/>
        <v>0</v>
      </c>
      <c r="J69" s="147" t="b">
        <f t="shared" si="8"/>
        <v>1</v>
      </c>
      <c r="K69" s="9"/>
    </row>
    <row r="70" spans="1:11">
      <c r="A70" s="303"/>
      <c r="B70" s="121"/>
      <c r="C70" s="122"/>
      <c r="D70" s="122"/>
      <c r="E70" s="118"/>
      <c r="F70" s="118"/>
      <c r="G70" s="123"/>
      <c r="H70" s="118"/>
      <c r="I70" s="146">
        <f t="shared" si="7"/>
        <v>0</v>
      </c>
      <c r="J70" s="147" t="b">
        <f t="shared" si="8"/>
        <v>1</v>
      </c>
      <c r="K70" s="9"/>
    </row>
    <row r="71" spans="1:11">
      <c r="A71" s="303"/>
      <c r="B71" s="121"/>
      <c r="C71" s="122"/>
      <c r="D71" s="122"/>
      <c r="E71" s="118"/>
      <c r="F71" s="118"/>
      <c r="G71" s="123"/>
      <c r="H71" s="118"/>
      <c r="I71" s="146">
        <f t="shared" si="7"/>
        <v>0</v>
      </c>
      <c r="J71" s="147" t="b">
        <f t="shared" si="8"/>
        <v>1</v>
      </c>
      <c r="K71" s="9"/>
    </row>
    <row r="72" spans="1:11">
      <c r="A72" s="303"/>
      <c r="B72" s="121"/>
      <c r="C72" s="122"/>
      <c r="D72" s="122"/>
      <c r="E72" s="118"/>
      <c r="F72" s="118"/>
      <c r="G72" s="123"/>
      <c r="H72" s="118"/>
      <c r="I72" s="146">
        <f t="shared" si="7"/>
        <v>0</v>
      </c>
      <c r="J72" s="147" t="b">
        <f t="shared" si="8"/>
        <v>1</v>
      </c>
      <c r="K72" s="9"/>
    </row>
    <row r="73" spans="1:11">
      <c r="A73" s="303"/>
      <c r="B73" s="121"/>
      <c r="C73" s="122"/>
      <c r="D73" s="122"/>
      <c r="E73" s="118"/>
      <c r="F73" s="118"/>
      <c r="G73" s="123"/>
      <c r="H73" s="118"/>
      <c r="I73" s="146">
        <f t="shared" si="7"/>
        <v>0</v>
      </c>
      <c r="J73" s="147" t="b">
        <f t="shared" si="8"/>
        <v>1</v>
      </c>
      <c r="K73" s="9"/>
    </row>
    <row r="74" spans="1:11">
      <c r="A74" s="303"/>
      <c r="B74" s="121"/>
      <c r="C74" s="122"/>
      <c r="D74" s="122"/>
      <c r="E74" s="118"/>
      <c r="F74" s="118"/>
      <c r="G74" s="123"/>
      <c r="H74" s="118"/>
      <c r="I74" s="146">
        <f t="shared" si="7"/>
        <v>0</v>
      </c>
      <c r="J74" s="147" t="b">
        <f t="shared" si="8"/>
        <v>1</v>
      </c>
      <c r="K74" s="9"/>
    </row>
    <row r="75" spans="1:11">
      <c r="A75" s="303"/>
      <c r="B75" s="121"/>
      <c r="C75" s="122"/>
      <c r="D75" s="122"/>
      <c r="E75" s="118"/>
      <c r="F75" s="118"/>
      <c r="G75" s="123"/>
      <c r="H75" s="118"/>
      <c r="I75" s="146">
        <f t="shared" si="7"/>
        <v>0</v>
      </c>
      <c r="J75" s="147" t="b">
        <f t="shared" si="8"/>
        <v>1</v>
      </c>
      <c r="K75" s="9"/>
    </row>
    <row r="76" spans="1:11">
      <c r="A76" s="303"/>
      <c r="B76" s="121"/>
      <c r="C76" s="122"/>
      <c r="D76" s="122"/>
      <c r="E76" s="118"/>
      <c r="F76" s="118"/>
      <c r="G76" s="123"/>
      <c r="H76" s="118"/>
      <c r="I76" s="146">
        <f t="shared" si="7"/>
        <v>0</v>
      </c>
      <c r="J76" s="147" t="b">
        <f t="shared" si="8"/>
        <v>1</v>
      </c>
      <c r="K76" s="9"/>
    </row>
    <row r="77" spans="1:11">
      <c r="A77" s="303"/>
      <c r="B77" s="121"/>
      <c r="C77" s="122"/>
      <c r="D77" s="122"/>
      <c r="E77" s="118"/>
      <c r="F77" s="118"/>
      <c r="G77" s="123"/>
      <c r="H77" s="118"/>
      <c r="I77" s="146">
        <f t="shared" si="7"/>
        <v>0</v>
      </c>
      <c r="J77" s="147" t="b">
        <f t="shared" si="8"/>
        <v>1</v>
      </c>
      <c r="K77" s="9"/>
    </row>
    <row r="78" spans="1:11">
      <c r="A78" s="303"/>
      <c r="B78" s="121"/>
      <c r="C78" s="122"/>
      <c r="D78" s="122"/>
      <c r="E78" s="118"/>
      <c r="F78" s="118"/>
      <c r="G78" s="123"/>
      <c r="H78" s="118"/>
      <c r="I78" s="146">
        <f t="shared" si="7"/>
        <v>0</v>
      </c>
      <c r="J78" s="147" t="b">
        <f t="shared" si="8"/>
        <v>1</v>
      </c>
      <c r="K78" s="9"/>
    </row>
    <row r="79" spans="1:11">
      <c r="A79" s="303"/>
      <c r="B79" s="121"/>
      <c r="C79" s="122"/>
      <c r="D79" s="122"/>
      <c r="E79" s="118"/>
      <c r="F79" s="118"/>
      <c r="G79" s="123"/>
      <c r="H79" s="118"/>
      <c r="I79" s="146">
        <f t="shared" si="7"/>
        <v>0</v>
      </c>
      <c r="J79" s="147" t="b">
        <f t="shared" si="8"/>
        <v>1</v>
      </c>
      <c r="K79" s="9"/>
    </row>
    <row r="80" spans="1:11">
      <c r="A80" s="303"/>
      <c r="B80" s="121"/>
      <c r="C80" s="122"/>
      <c r="D80" s="122"/>
      <c r="E80" s="118"/>
      <c r="F80" s="118"/>
      <c r="G80" s="123"/>
      <c r="H80" s="118"/>
      <c r="I80" s="146">
        <f t="shared" si="7"/>
        <v>0</v>
      </c>
      <c r="J80" s="147" t="b">
        <f t="shared" si="8"/>
        <v>1</v>
      </c>
      <c r="K80" s="9"/>
    </row>
    <row r="81" spans="1:11">
      <c r="A81" s="303"/>
      <c r="B81" s="121"/>
      <c r="C81" s="122"/>
      <c r="D81" s="122"/>
      <c r="E81" s="118"/>
      <c r="F81" s="118"/>
      <c r="G81" s="123"/>
      <c r="H81" s="118"/>
      <c r="I81" s="146">
        <f t="shared" si="7"/>
        <v>0</v>
      </c>
      <c r="J81" s="147" t="b">
        <f t="shared" si="8"/>
        <v>1</v>
      </c>
      <c r="K81" s="9"/>
    </row>
    <row r="82" spans="1:11">
      <c r="A82" s="303"/>
      <c r="B82" s="121"/>
      <c r="C82" s="122"/>
      <c r="D82" s="122"/>
      <c r="E82" s="118"/>
      <c r="F82" s="118"/>
      <c r="G82" s="123"/>
      <c r="H82" s="118"/>
      <c r="I82" s="146">
        <f t="shared" si="7"/>
        <v>0</v>
      </c>
      <c r="J82" s="147" t="b">
        <f t="shared" si="8"/>
        <v>1</v>
      </c>
      <c r="K82" s="9"/>
    </row>
    <row r="83" spans="1:11">
      <c r="A83" s="303"/>
      <c r="B83" s="121"/>
      <c r="C83" s="122"/>
      <c r="D83" s="122"/>
      <c r="E83" s="118"/>
      <c r="F83" s="118"/>
      <c r="G83" s="123"/>
      <c r="H83" s="118"/>
      <c r="I83" s="146">
        <f t="shared" si="7"/>
        <v>0</v>
      </c>
      <c r="J83" s="147" t="b">
        <f t="shared" si="8"/>
        <v>1</v>
      </c>
      <c r="K83" s="9"/>
    </row>
    <row r="84" spans="1:11">
      <c r="A84" s="303"/>
      <c r="B84" s="121"/>
      <c r="C84" s="122"/>
      <c r="D84" s="122"/>
      <c r="E84" s="118"/>
      <c r="F84" s="118"/>
      <c r="G84" s="123"/>
      <c r="H84" s="118"/>
      <c r="I84" s="146">
        <f t="shared" si="7"/>
        <v>0</v>
      </c>
      <c r="J84" s="147" t="b">
        <f t="shared" si="8"/>
        <v>1</v>
      </c>
      <c r="K84" s="9"/>
    </row>
    <row r="85" spans="1:11">
      <c r="A85" s="303"/>
      <c r="B85" s="121"/>
      <c r="C85" s="122"/>
      <c r="D85" s="122"/>
      <c r="E85" s="118"/>
      <c r="F85" s="118"/>
      <c r="G85" s="123"/>
      <c r="H85" s="118"/>
      <c r="I85" s="146">
        <f t="shared" si="7"/>
        <v>0</v>
      </c>
      <c r="J85" s="147" t="b">
        <f t="shared" si="8"/>
        <v>1</v>
      </c>
      <c r="K85" s="9"/>
    </row>
    <row r="86" spans="1:11">
      <c r="A86" s="303"/>
      <c r="B86" s="121"/>
      <c r="C86" s="122"/>
      <c r="D86" s="122"/>
      <c r="E86" s="118"/>
      <c r="F86" s="118"/>
      <c r="G86" s="123"/>
      <c r="H86" s="118"/>
      <c r="I86" s="146">
        <f t="shared" si="7"/>
        <v>0</v>
      </c>
      <c r="J86" s="147" t="b">
        <f t="shared" si="8"/>
        <v>1</v>
      </c>
      <c r="K86" s="9"/>
    </row>
    <row r="87" spans="1:11">
      <c r="A87" s="303"/>
      <c r="B87" s="121"/>
      <c r="C87" s="122"/>
      <c r="D87" s="122"/>
      <c r="E87" s="118"/>
      <c r="F87" s="118"/>
      <c r="G87" s="123"/>
      <c r="H87" s="118"/>
      <c r="I87" s="146">
        <f t="shared" si="7"/>
        <v>0</v>
      </c>
      <c r="J87" s="147" t="b">
        <f t="shared" si="8"/>
        <v>1</v>
      </c>
      <c r="K87" s="9"/>
    </row>
    <row r="88" spans="1:11">
      <c r="A88" s="303"/>
      <c r="B88" s="121"/>
      <c r="C88" s="122"/>
      <c r="D88" s="122"/>
      <c r="E88" s="118"/>
      <c r="F88" s="118"/>
      <c r="G88" s="123"/>
      <c r="H88" s="118"/>
      <c r="I88" s="146">
        <f t="shared" si="7"/>
        <v>0</v>
      </c>
      <c r="J88" s="147" t="b">
        <f t="shared" si="8"/>
        <v>1</v>
      </c>
      <c r="K88" s="9"/>
    </row>
    <row r="89" spans="1:11">
      <c r="A89" s="303"/>
      <c r="B89" s="121"/>
      <c r="C89" s="122"/>
      <c r="D89" s="122"/>
      <c r="E89" s="118"/>
      <c r="F89" s="118"/>
      <c r="G89" s="123"/>
      <c r="H89" s="118"/>
      <c r="I89" s="146">
        <f t="shared" si="7"/>
        <v>0</v>
      </c>
      <c r="J89" s="147" t="b">
        <f t="shared" si="8"/>
        <v>1</v>
      </c>
      <c r="K89" s="9"/>
    </row>
    <row r="90" spans="1:11">
      <c r="A90" s="303"/>
      <c r="B90" s="121"/>
      <c r="C90" s="122"/>
      <c r="D90" s="122"/>
      <c r="E90" s="118"/>
      <c r="F90" s="118"/>
      <c r="G90" s="123"/>
      <c r="H90" s="118"/>
      <c r="I90" s="146">
        <f t="shared" si="7"/>
        <v>0</v>
      </c>
      <c r="J90" s="147" t="b">
        <f t="shared" si="8"/>
        <v>1</v>
      </c>
      <c r="K90" s="9"/>
    </row>
    <row r="91" spans="1:11">
      <c r="A91" s="303"/>
      <c r="B91" s="121"/>
      <c r="C91" s="122"/>
      <c r="D91" s="122"/>
      <c r="E91" s="118"/>
      <c r="F91" s="118"/>
      <c r="G91" s="123"/>
      <c r="H91" s="118"/>
      <c r="I91" s="146">
        <f t="shared" si="7"/>
        <v>0</v>
      </c>
      <c r="J91" s="147" t="b">
        <f t="shared" si="8"/>
        <v>1</v>
      </c>
      <c r="K91" s="9"/>
    </row>
    <row r="92" spans="1:11">
      <c r="A92" s="303"/>
      <c r="B92" s="121"/>
      <c r="C92" s="122"/>
      <c r="D92" s="122"/>
      <c r="E92" s="118"/>
      <c r="F92" s="118"/>
      <c r="G92" s="123"/>
      <c r="H92" s="118"/>
      <c r="I92" s="146">
        <f t="shared" si="7"/>
        <v>0</v>
      </c>
      <c r="J92" s="147" t="b">
        <f t="shared" si="8"/>
        <v>1</v>
      </c>
      <c r="K92" s="9"/>
    </row>
    <row r="93" spans="1:11">
      <c r="A93" s="303"/>
      <c r="B93" s="121"/>
      <c r="C93" s="122"/>
      <c r="D93" s="122"/>
      <c r="E93" s="118"/>
      <c r="F93" s="118"/>
      <c r="G93" s="123"/>
      <c r="H93" s="118"/>
      <c r="I93" s="146">
        <f t="shared" si="7"/>
        <v>0</v>
      </c>
      <c r="J93" s="147" t="b">
        <f t="shared" si="8"/>
        <v>1</v>
      </c>
      <c r="K93" s="9"/>
    </row>
    <row r="94" spans="1:11">
      <c r="A94" s="303"/>
      <c r="B94" s="121"/>
      <c r="C94" s="122"/>
      <c r="D94" s="122"/>
      <c r="E94" s="118"/>
      <c r="F94" s="118"/>
      <c r="G94" s="123"/>
      <c r="H94" s="118"/>
      <c r="I94" s="146">
        <f t="shared" si="7"/>
        <v>0</v>
      </c>
      <c r="J94" s="147" t="b">
        <f t="shared" si="8"/>
        <v>1</v>
      </c>
      <c r="K94" s="9"/>
    </row>
    <row r="95" spans="1:11">
      <c r="A95" s="303"/>
      <c r="B95" s="121"/>
      <c r="C95" s="122"/>
      <c r="D95" s="122"/>
      <c r="E95" s="118"/>
      <c r="F95" s="118"/>
      <c r="G95" s="123"/>
      <c r="H95" s="118"/>
      <c r="I95" s="146">
        <f t="shared" si="7"/>
        <v>0</v>
      </c>
      <c r="J95" s="147" t="b">
        <f t="shared" si="8"/>
        <v>1</v>
      </c>
      <c r="K95" s="9"/>
    </row>
    <row r="96" spans="1:11">
      <c r="A96" s="303"/>
      <c r="B96" s="121"/>
      <c r="C96" s="122"/>
      <c r="D96" s="122"/>
      <c r="E96" s="118"/>
      <c r="F96" s="118"/>
      <c r="G96" s="123"/>
      <c r="H96" s="118"/>
      <c r="I96" s="146">
        <f t="shared" si="7"/>
        <v>0</v>
      </c>
      <c r="J96" s="147" t="b">
        <f t="shared" si="8"/>
        <v>1</v>
      </c>
      <c r="K96" s="9"/>
    </row>
    <row r="97" spans="1:11">
      <c r="A97" s="303"/>
      <c r="B97" s="121"/>
      <c r="C97" s="122"/>
      <c r="D97" s="122"/>
      <c r="E97" s="118"/>
      <c r="F97" s="118"/>
      <c r="G97" s="123"/>
      <c r="H97" s="118"/>
      <c r="I97" s="146">
        <f t="shared" si="7"/>
        <v>0</v>
      </c>
      <c r="J97" s="147" t="b">
        <f t="shared" si="8"/>
        <v>1</v>
      </c>
      <c r="K97" s="9"/>
    </row>
    <row r="98" spans="1:11">
      <c r="A98" s="303"/>
      <c r="B98" s="121"/>
      <c r="C98" s="122"/>
      <c r="D98" s="122"/>
      <c r="E98" s="118"/>
      <c r="F98" s="118"/>
      <c r="G98" s="123"/>
      <c r="H98" s="118"/>
      <c r="I98" s="146">
        <f t="shared" si="7"/>
        <v>0</v>
      </c>
      <c r="J98" s="147" t="b">
        <f t="shared" si="8"/>
        <v>1</v>
      </c>
      <c r="K98" s="9"/>
    </row>
    <row r="99" spans="1:11">
      <c r="A99" s="303"/>
      <c r="B99" s="121"/>
      <c r="C99" s="122"/>
      <c r="D99" s="122"/>
      <c r="E99" s="118"/>
      <c r="F99" s="118"/>
      <c r="G99" s="123"/>
      <c r="H99" s="118"/>
      <c r="I99" s="146">
        <f t="shared" ref="I99:I108" si="9">E99*F99</f>
        <v>0</v>
      </c>
      <c r="J99" s="147" t="b">
        <f t="shared" ref="J99:J108" si="10">IF((E99*F99)=(G99+H99),TRUE)</f>
        <v>1</v>
      </c>
      <c r="K99" s="9"/>
    </row>
    <row r="100" spans="1:11">
      <c r="A100" s="303"/>
      <c r="B100" s="121"/>
      <c r="C100" s="122"/>
      <c r="D100" s="122"/>
      <c r="E100" s="118"/>
      <c r="F100" s="118"/>
      <c r="G100" s="123"/>
      <c r="H100" s="118"/>
      <c r="I100" s="146">
        <f t="shared" si="9"/>
        <v>0</v>
      </c>
      <c r="J100" s="147" t="b">
        <f t="shared" si="10"/>
        <v>1</v>
      </c>
      <c r="K100" s="9"/>
    </row>
    <row r="101" spans="1:11">
      <c r="A101" s="303"/>
      <c r="B101" s="121"/>
      <c r="C101" s="122"/>
      <c r="D101" s="122"/>
      <c r="E101" s="118"/>
      <c r="F101" s="118"/>
      <c r="G101" s="123"/>
      <c r="H101" s="118"/>
      <c r="I101" s="146">
        <f t="shared" si="9"/>
        <v>0</v>
      </c>
      <c r="J101" s="147" t="b">
        <f t="shared" si="10"/>
        <v>1</v>
      </c>
      <c r="K101" s="9"/>
    </row>
    <row r="102" spans="1:11">
      <c r="A102" s="303"/>
      <c r="B102" s="121"/>
      <c r="C102" s="122"/>
      <c r="D102" s="122"/>
      <c r="E102" s="118"/>
      <c r="F102" s="118"/>
      <c r="G102" s="123"/>
      <c r="H102" s="118"/>
      <c r="I102" s="146">
        <f t="shared" si="9"/>
        <v>0</v>
      </c>
      <c r="J102" s="147" t="b">
        <f t="shared" si="10"/>
        <v>1</v>
      </c>
      <c r="K102" s="9"/>
    </row>
    <row r="103" spans="1:11">
      <c r="A103" s="303"/>
      <c r="B103" s="121"/>
      <c r="C103" s="122"/>
      <c r="D103" s="122"/>
      <c r="E103" s="118"/>
      <c r="F103" s="118"/>
      <c r="G103" s="123"/>
      <c r="H103" s="118"/>
      <c r="I103" s="146">
        <f t="shared" si="9"/>
        <v>0</v>
      </c>
      <c r="J103" s="147" t="b">
        <f t="shared" si="10"/>
        <v>1</v>
      </c>
      <c r="K103" s="9"/>
    </row>
    <row r="104" spans="1:11">
      <c r="A104" s="303"/>
      <c r="B104" s="121"/>
      <c r="C104" s="122"/>
      <c r="D104" s="122"/>
      <c r="E104" s="118"/>
      <c r="F104" s="118"/>
      <c r="G104" s="123"/>
      <c r="H104" s="118"/>
      <c r="I104" s="146">
        <f t="shared" si="9"/>
        <v>0</v>
      </c>
      <c r="J104" s="147" t="b">
        <f t="shared" si="10"/>
        <v>1</v>
      </c>
      <c r="K104" s="9"/>
    </row>
    <row r="105" spans="1:11">
      <c r="A105" s="303"/>
      <c r="B105" s="121"/>
      <c r="C105" s="122"/>
      <c r="D105" s="122"/>
      <c r="E105" s="118"/>
      <c r="F105" s="118"/>
      <c r="G105" s="123"/>
      <c r="H105" s="118"/>
      <c r="I105" s="146">
        <f t="shared" si="9"/>
        <v>0</v>
      </c>
      <c r="J105" s="147" t="b">
        <f t="shared" si="10"/>
        <v>1</v>
      </c>
      <c r="K105" s="9"/>
    </row>
    <row r="106" spans="1:11">
      <c r="A106" s="303"/>
      <c r="B106" s="121"/>
      <c r="C106" s="122"/>
      <c r="D106" s="122"/>
      <c r="E106" s="118"/>
      <c r="F106" s="118"/>
      <c r="G106" s="123"/>
      <c r="H106" s="118"/>
      <c r="I106" s="146">
        <f t="shared" si="9"/>
        <v>0</v>
      </c>
      <c r="J106" s="147" t="b">
        <f t="shared" si="10"/>
        <v>1</v>
      </c>
      <c r="K106" s="9"/>
    </row>
    <row r="107" spans="1:11">
      <c r="A107" s="303"/>
      <c r="B107" s="121"/>
      <c r="C107" s="122"/>
      <c r="D107" s="122"/>
      <c r="E107" s="118"/>
      <c r="F107" s="118"/>
      <c r="G107" s="123"/>
      <c r="H107" s="118"/>
      <c r="I107" s="146">
        <f t="shared" si="9"/>
        <v>0</v>
      </c>
      <c r="J107" s="147" t="b">
        <f t="shared" si="10"/>
        <v>1</v>
      </c>
      <c r="K107" s="9"/>
    </row>
    <row r="108" spans="1:11">
      <c r="A108" s="303"/>
      <c r="B108" s="121"/>
      <c r="C108" s="122"/>
      <c r="D108" s="122"/>
      <c r="E108" s="118"/>
      <c r="F108" s="118"/>
      <c r="G108" s="123"/>
      <c r="H108" s="118"/>
      <c r="I108" s="146">
        <f t="shared" si="9"/>
        <v>0</v>
      </c>
      <c r="J108" s="147" t="b">
        <f t="shared" si="10"/>
        <v>1</v>
      </c>
      <c r="K108" s="9"/>
    </row>
    <row r="109" spans="1:11">
      <c r="A109" s="303"/>
      <c r="B109" s="2"/>
      <c r="C109" s="2"/>
      <c r="D109" s="2"/>
      <c r="E109" s="65"/>
      <c r="F109" s="65"/>
      <c r="G109" s="65"/>
      <c r="H109" s="65"/>
      <c r="I109" s="148"/>
      <c r="J109" s="147"/>
      <c r="K109" s="9"/>
    </row>
    <row r="110" spans="1:11">
      <c r="A110" s="303"/>
      <c r="B110" s="318" t="s">
        <v>139</v>
      </c>
      <c r="C110" s="306"/>
      <c r="D110" s="306"/>
      <c r="E110" s="306"/>
      <c r="F110" s="307"/>
      <c r="G110" s="149">
        <f>SUM(G59:G109)</f>
        <v>0</v>
      </c>
      <c r="H110" s="149">
        <f>SUM(H59:H109)</f>
        <v>0</v>
      </c>
      <c r="I110" s="150">
        <f>SUM(I59:I109)</f>
        <v>0</v>
      </c>
      <c r="J110" s="151"/>
      <c r="K110" s="9"/>
    </row>
    <row r="111" spans="1:11">
      <c r="A111" s="302" t="s">
        <v>126</v>
      </c>
      <c r="B111" s="121"/>
      <c r="C111" s="122"/>
      <c r="D111" s="122"/>
      <c r="E111" s="118"/>
      <c r="F111" s="118"/>
      <c r="G111" s="123"/>
      <c r="H111" s="118"/>
      <c r="I111" s="146">
        <f t="shared" ref="I111" si="11">E111*F111</f>
        <v>0</v>
      </c>
      <c r="J111" s="147" t="b">
        <f t="shared" ref="J111" si="12">IF((E111*F111)=(G111+H111),TRUE)</f>
        <v>1</v>
      </c>
    </row>
    <row r="112" spans="1:11">
      <c r="A112" s="302"/>
      <c r="B112" s="121"/>
      <c r="C112" s="122"/>
      <c r="D112" s="122"/>
      <c r="E112" s="118"/>
      <c r="F112" s="118"/>
      <c r="G112" s="123"/>
      <c r="H112" s="118"/>
      <c r="I112" s="146">
        <f t="shared" ref="I112:I120" si="13">E112*F112</f>
        <v>0</v>
      </c>
      <c r="J112" s="147" t="b">
        <f t="shared" ref="J112:J120" si="14">IF((E112*F112)=(G112+H112),TRUE)</f>
        <v>1</v>
      </c>
    </row>
    <row r="113" spans="1:10">
      <c r="A113" s="302"/>
      <c r="B113" s="121"/>
      <c r="C113" s="122"/>
      <c r="D113" s="122"/>
      <c r="E113" s="118"/>
      <c r="F113" s="118"/>
      <c r="G113" s="123"/>
      <c r="H113" s="118"/>
      <c r="I113" s="146">
        <f t="shared" si="13"/>
        <v>0</v>
      </c>
      <c r="J113" s="147" t="b">
        <f t="shared" si="14"/>
        <v>1</v>
      </c>
    </row>
    <row r="114" spans="1:10">
      <c r="A114" s="302"/>
      <c r="B114" s="121"/>
      <c r="C114" s="122"/>
      <c r="D114" s="122"/>
      <c r="E114" s="118"/>
      <c r="F114" s="118"/>
      <c r="G114" s="123"/>
      <c r="H114" s="118"/>
      <c r="I114" s="146">
        <f t="shared" si="13"/>
        <v>0</v>
      </c>
      <c r="J114" s="147" t="b">
        <f t="shared" si="14"/>
        <v>1</v>
      </c>
    </row>
    <row r="115" spans="1:10">
      <c r="A115" s="302"/>
      <c r="B115" s="121"/>
      <c r="C115" s="122"/>
      <c r="D115" s="122"/>
      <c r="E115" s="118"/>
      <c r="F115" s="118"/>
      <c r="G115" s="123"/>
      <c r="H115" s="118"/>
      <c r="I115" s="146">
        <f t="shared" si="13"/>
        <v>0</v>
      </c>
      <c r="J115" s="147" t="b">
        <f t="shared" si="14"/>
        <v>1</v>
      </c>
    </row>
    <row r="116" spans="1:10">
      <c r="A116" s="302"/>
      <c r="B116" s="121"/>
      <c r="C116" s="122"/>
      <c r="D116" s="122"/>
      <c r="E116" s="118"/>
      <c r="F116" s="118"/>
      <c r="G116" s="123"/>
      <c r="H116" s="118"/>
      <c r="I116" s="146">
        <f t="shared" si="13"/>
        <v>0</v>
      </c>
      <c r="J116" s="147" t="b">
        <f t="shared" si="14"/>
        <v>1</v>
      </c>
    </row>
    <row r="117" spans="1:10">
      <c r="A117" s="302"/>
      <c r="B117" s="121"/>
      <c r="C117" s="122"/>
      <c r="D117" s="122"/>
      <c r="E117" s="118"/>
      <c r="F117" s="118"/>
      <c r="G117" s="123"/>
      <c r="H117" s="118"/>
      <c r="I117" s="146">
        <f t="shared" si="13"/>
        <v>0</v>
      </c>
      <c r="J117" s="147" t="b">
        <f t="shared" si="14"/>
        <v>1</v>
      </c>
    </row>
    <row r="118" spans="1:10">
      <c r="A118" s="302"/>
      <c r="B118" s="121"/>
      <c r="C118" s="122"/>
      <c r="D118" s="122"/>
      <c r="E118" s="118"/>
      <c r="F118" s="118"/>
      <c r="G118" s="123"/>
      <c r="H118" s="118"/>
      <c r="I118" s="146">
        <f>E118*F118</f>
        <v>0</v>
      </c>
      <c r="J118" s="147" t="b">
        <f>IF((E118*F118)=(G118+H118),TRUE)</f>
        <v>1</v>
      </c>
    </row>
    <row r="119" spans="1:10">
      <c r="A119" s="302"/>
      <c r="B119" s="121"/>
      <c r="C119" s="122"/>
      <c r="D119" s="122"/>
      <c r="E119" s="118"/>
      <c r="F119" s="118"/>
      <c r="G119" s="123"/>
      <c r="H119" s="118"/>
      <c r="I119" s="146">
        <f t="shared" si="13"/>
        <v>0</v>
      </c>
      <c r="J119" s="147" t="b">
        <f t="shared" si="14"/>
        <v>1</v>
      </c>
    </row>
    <row r="120" spans="1:10">
      <c r="A120" s="302"/>
      <c r="B120" s="121"/>
      <c r="C120" s="122"/>
      <c r="D120" s="122"/>
      <c r="E120" s="118"/>
      <c r="F120" s="118"/>
      <c r="G120" s="123"/>
      <c r="H120" s="118"/>
      <c r="I120" s="146">
        <f t="shared" si="13"/>
        <v>0</v>
      </c>
      <c r="J120" s="147" t="b">
        <f t="shared" si="14"/>
        <v>1</v>
      </c>
    </row>
    <row r="121" spans="1:10">
      <c r="A121" s="302"/>
      <c r="B121" s="2"/>
      <c r="C121" s="2"/>
      <c r="D121" s="2"/>
      <c r="E121" s="65"/>
      <c r="F121" s="65"/>
      <c r="G121" s="65"/>
      <c r="H121" s="65"/>
      <c r="I121" s="148"/>
      <c r="J121" s="147"/>
    </row>
    <row r="122" spans="1:10">
      <c r="A122" s="302"/>
      <c r="B122" s="318" t="s">
        <v>138</v>
      </c>
      <c r="C122" s="306"/>
      <c r="D122" s="306"/>
      <c r="E122" s="306"/>
      <c r="F122" s="307"/>
      <c r="G122" s="149">
        <f>SUM(G111:G121)</f>
        <v>0</v>
      </c>
      <c r="H122" s="149">
        <f t="shared" ref="H122:I122" si="15">SUM(H111:H121)</f>
        <v>0</v>
      </c>
      <c r="I122" s="150">
        <f t="shared" si="15"/>
        <v>0</v>
      </c>
      <c r="J122" s="151"/>
    </row>
    <row r="123" spans="1:10">
      <c r="A123" s="302" t="s">
        <v>127</v>
      </c>
      <c r="B123" s="121"/>
      <c r="C123" s="122"/>
      <c r="D123" s="122"/>
      <c r="E123" s="118"/>
      <c r="F123" s="118"/>
      <c r="G123" s="123"/>
      <c r="H123" s="118"/>
      <c r="I123" s="146">
        <f t="shared" ref="I123:I132" si="16">E123*F123</f>
        <v>0</v>
      </c>
      <c r="J123" s="147" t="b">
        <f t="shared" ref="J123:J131" si="17">IF((E123*F123)=(G123+H123),TRUE)</f>
        <v>1</v>
      </c>
    </row>
    <row r="124" spans="1:10">
      <c r="A124" s="302"/>
      <c r="B124" s="121"/>
      <c r="C124" s="122"/>
      <c r="D124" s="122"/>
      <c r="E124" s="118"/>
      <c r="F124" s="118"/>
      <c r="G124" s="123"/>
      <c r="H124" s="118"/>
      <c r="I124" s="146">
        <f t="shared" si="16"/>
        <v>0</v>
      </c>
      <c r="J124" s="147" t="b">
        <f t="shared" si="17"/>
        <v>1</v>
      </c>
    </row>
    <row r="125" spans="1:10">
      <c r="A125" s="302"/>
      <c r="B125" s="121"/>
      <c r="C125" s="122"/>
      <c r="D125" s="122"/>
      <c r="E125" s="118"/>
      <c r="F125" s="118"/>
      <c r="G125" s="123"/>
      <c r="H125" s="118"/>
      <c r="I125" s="146">
        <f t="shared" si="16"/>
        <v>0</v>
      </c>
      <c r="J125" s="147" t="b">
        <f t="shared" si="17"/>
        <v>1</v>
      </c>
    </row>
    <row r="126" spans="1:10">
      <c r="A126" s="302"/>
      <c r="B126" s="121"/>
      <c r="C126" s="122"/>
      <c r="D126" s="122"/>
      <c r="E126" s="118"/>
      <c r="F126" s="118"/>
      <c r="G126" s="123"/>
      <c r="H126" s="118"/>
      <c r="I126" s="146">
        <f t="shared" si="16"/>
        <v>0</v>
      </c>
      <c r="J126" s="147" t="b">
        <f t="shared" si="17"/>
        <v>1</v>
      </c>
    </row>
    <row r="127" spans="1:10">
      <c r="A127" s="302"/>
      <c r="B127" s="121"/>
      <c r="C127" s="122"/>
      <c r="D127" s="122"/>
      <c r="E127" s="118"/>
      <c r="F127" s="118"/>
      <c r="G127" s="123"/>
      <c r="H127" s="118"/>
      <c r="I127" s="146">
        <f t="shared" si="16"/>
        <v>0</v>
      </c>
      <c r="J127" s="147" t="b">
        <f t="shared" si="17"/>
        <v>1</v>
      </c>
    </row>
    <row r="128" spans="1:10">
      <c r="A128" s="302"/>
      <c r="B128" s="121"/>
      <c r="C128" s="122"/>
      <c r="D128" s="122"/>
      <c r="E128" s="118"/>
      <c r="F128" s="118"/>
      <c r="G128" s="123"/>
      <c r="H128" s="118"/>
      <c r="I128" s="146">
        <f t="shared" si="16"/>
        <v>0</v>
      </c>
      <c r="J128" s="147" t="b">
        <f t="shared" si="17"/>
        <v>1</v>
      </c>
    </row>
    <row r="129" spans="1:10">
      <c r="A129" s="302"/>
      <c r="B129" s="121"/>
      <c r="C129" s="122"/>
      <c r="D129" s="122"/>
      <c r="E129" s="118"/>
      <c r="F129" s="118"/>
      <c r="G129" s="123"/>
      <c r="H129" s="118"/>
      <c r="I129" s="146">
        <f t="shared" si="16"/>
        <v>0</v>
      </c>
      <c r="J129" s="147" t="b">
        <f t="shared" si="17"/>
        <v>1</v>
      </c>
    </row>
    <row r="130" spans="1:10">
      <c r="A130" s="302"/>
      <c r="B130" s="121"/>
      <c r="C130" s="122"/>
      <c r="D130" s="122"/>
      <c r="E130" s="118"/>
      <c r="F130" s="118"/>
      <c r="G130" s="123"/>
      <c r="H130" s="118"/>
      <c r="I130" s="146">
        <f t="shared" si="16"/>
        <v>0</v>
      </c>
      <c r="J130" s="147" t="b">
        <f t="shared" si="17"/>
        <v>1</v>
      </c>
    </row>
    <row r="131" spans="1:10">
      <c r="A131" s="302"/>
      <c r="B131" s="121"/>
      <c r="C131" s="122"/>
      <c r="D131" s="122"/>
      <c r="E131" s="118"/>
      <c r="F131" s="118"/>
      <c r="G131" s="123"/>
      <c r="H131" s="118"/>
      <c r="I131" s="146">
        <f t="shared" si="16"/>
        <v>0</v>
      </c>
      <c r="J131" s="147" t="b">
        <f t="shared" si="17"/>
        <v>1</v>
      </c>
    </row>
    <row r="132" spans="1:10">
      <c r="A132" s="302"/>
      <c r="B132" s="121"/>
      <c r="C132" s="122"/>
      <c r="D132" s="122"/>
      <c r="E132" s="118"/>
      <c r="F132" s="118"/>
      <c r="G132" s="123"/>
      <c r="H132" s="118"/>
      <c r="I132" s="146">
        <f t="shared" si="16"/>
        <v>0</v>
      </c>
      <c r="J132" s="147" t="b">
        <f>IF((E132*F132)=(G132+H132),TRUE)</f>
        <v>1</v>
      </c>
    </row>
    <row r="133" spans="1:10">
      <c r="A133" s="302"/>
      <c r="B133" s="2"/>
      <c r="C133" s="2"/>
      <c r="D133" s="2"/>
      <c r="E133" s="65"/>
      <c r="F133" s="65"/>
      <c r="G133" s="65"/>
      <c r="H133" s="65"/>
      <c r="I133" s="148"/>
      <c r="J133" s="147"/>
    </row>
    <row r="134" spans="1:10">
      <c r="A134" s="302"/>
      <c r="B134" s="318" t="s">
        <v>137</v>
      </c>
      <c r="C134" s="306"/>
      <c r="D134" s="306"/>
      <c r="E134" s="306"/>
      <c r="F134" s="307"/>
      <c r="G134" s="149">
        <f>SUM(G123:G133)</f>
        <v>0</v>
      </c>
      <c r="H134" s="149">
        <f>SUM(H123:H133)</f>
        <v>0</v>
      </c>
      <c r="I134" s="150">
        <f t="shared" ref="I134" si="18">SUM(I123:I133)</f>
        <v>0</v>
      </c>
      <c r="J134" s="151"/>
    </row>
    <row r="135" spans="1:10">
      <c r="A135" s="302" t="s">
        <v>128</v>
      </c>
      <c r="B135" s="121"/>
      <c r="C135" s="122"/>
      <c r="D135" s="122"/>
      <c r="E135" s="118"/>
      <c r="F135" s="118"/>
      <c r="G135" s="123"/>
      <c r="H135" s="118"/>
      <c r="I135" s="146">
        <f t="shared" ref="I135" si="19">E135*F135</f>
        <v>0</v>
      </c>
      <c r="J135" s="147" t="b">
        <f>IF((E135*F135)=(G135+H135),TRUE)</f>
        <v>1</v>
      </c>
    </row>
    <row r="136" spans="1:10">
      <c r="A136" s="302"/>
      <c r="B136" s="121"/>
      <c r="C136" s="122"/>
      <c r="D136" s="122"/>
      <c r="E136" s="118"/>
      <c r="F136" s="118"/>
      <c r="G136" s="123"/>
      <c r="H136" s="118"/>
      <c r="I136" s="146">
        <f t="shared" ref="I136:I144" si="20">E136*F136</f>
        <v>0</v>
      </c>
      <c r="J136" s="147" t="b">
        <f t="shared" ref="J136:J143" si="21">IF((E136*F136)=(G136+H136),TRUE)</f>
        <v>1</v>
      </c>
    </row>
    <row r="137" spans="1:10">
      <c r="A137" s="302"/>
      <c r="B137" s="121"/>
      <c r="C137" s="122"/>
      <c r="D137" s="122"/>
      <c r="E137" s="118"/>
      <c r="F137" s="118"/>
      <c r="G137" s="123"/>
      <c r="H137" s="118"/>
      <c r="I137" s="146">
        <f t="shared" si="20"/>
        <v>0</v>
      </c>
      <c r="J137" s="147" t="b">
        <f t="shared" si="21"/>
        <v>1</v>
      </c>
    </row>
    <row r="138" spans="1:10">
      <c r="A138" s="302"/>
      <c r="B138" s="121"/>
      <c r="C138" s="122"/>
      <c r="D138" s="122"/>
      <c r="E138" s="118"/>
      <c r="F138" s="118"/>
      <c r="G138" s="123"/>
      <c r="H138" s="118"/>
      <c r="I138" s="146">
        <f t="shared" si="20"/>
        <v>0</v>
      </c>
      <c r="J138" s="147" t="b">
        <f t="shared" si="21"/>
        <v>1</v>
      </c>
    </row>
    <row r="139" spans="1:10">
      <c r="A139" s="302"/>
      <c r="B139" s="121"/>
      <c r="C139" s="122"/>
      <c r="D139" s="122"/>
      <c r="E139" s="118"/>
      <c r="F139" s="118"/>
      <c r="G139" s="123"/>
      <c r="H139" s="118"/>
      <c r="I139" s="146">
        <f t="shared" si="20"/>
        <v>0</v>
      </c>
      <c r="J139" s="147" t="b">
        <f t="shared" si="21"/>
        <v>1</v>
      </c>
    </row>
    <row r="140" spans="1:10">
      <c r="A140" s="302"/>
      <c r="B140" s="121"/>
      <c r="C140" s="122"/>
      <c r="D140" s="122"/>
      <c r="E140" s="118"/>
      <c r="F140" s="118"/>
      <c r="G140" s="123"/>
      <c r="H140" s="118"/>
      <c r="I140" s="146">
        <f t="shared" si="20"/>
        <v>0</v>
      </c>
      <c r="J140" s="147" t="b">
        <f t="shared" si="21"/>
        <v>1</v>
      </c>
    </row>
    <row r="141" spans="1:10">
      <c r="A141" s="302"/>
      <c r="B141" s="121"/>
      <c r="C141" s="122"/>
      <c r="D141" s="122"/>
      <c r="E141" s="118"/>
      <c r="F141" s="118"/>
      <c r="G141" s="123"/>
      <c r="H141" s="118"/>
      <c r="I141" s="146">
        <f t="shared" si="20"/>
        <v>0</v>
      </c>
      <c r="J141" s="147" t="b">
        <f t="shared" si="21"/>
        <v>1</v>
      </c>
    </row>
    <row r="142" spans="1:10">
      <c r="A142" s="302"/>
      <c r="B142" s="121"/>
      <c r="C142" s="122"/>
      <c r="D142" s="122"/>
      <c r="E142" s="118"/>
      <c r="F142" s="118"/>
      <c r="G142" s="123"/>
      <c r="H142" s="118"/>
      <c r="I142" s="146">
        <f t="shared" si="20"/>
        <v>0</v>
      </c>
      <c r="J142" s="147" t="b">
        <f t="shared" si="21"/>
        <v>1</v>
      </c>
    </row>
    <row r="143" spans="1:10">
      <c r="A143" s="302"/>
      <c r="B143" s="121"/>
      <c r="C143" s="122"/>
      <c r="D143" s="122"/>
      <c r="E143" s="118"/>
      <c r="F143" s="118"/>
      <c r="G143" s="123"/>
      <c r="H143" s="118"/>
      <c r="I143" s="146">
        <f t="shared" si="20"/>
        <v>0</v>
      </c>
      <c r="J143" s="147" t="b">
        <f t="shared" si="21"/>
        <v>1</v>
      </c>
    </row>
    <row r="144" spans="1:10">
      <c r="A144" s="302"/>
      <c r="B144" s="121"/>
      <c r="C144" s="122"/>
      <c r="D144" s="122"/>
      <c r="E144" s="118"/>
      <c r="F144" s="118"/>
      <c r="G144" s="123"/>
      <c r="H144" s="118"/>
      <c r="I144" s="146">
        <f t="shared" si="20"/>
        <v>0</v>
      </c>
      <c r="J144" s="147" t="b">
        <f>IF((E144*F144)=(G144+H144),TRUE)</f>
        <v>1</v>
      </c>
    </row>
    <row r="145" spans="1:10">
      <c r="A145" s="302"/>
      <c r="B145" s="2"/>
      <c r="C145" s="2"/>
      <c r="D145" s="2"/>
      <c r="E145" s="65"/>
      <c r="F145" s="65"/>
      <c r="G145" s="65"/>
      <c r="H145" s="65"/>
      <c r="I145" s="148"/>
      <c r="J145" s="147"/>
    </row>
    <row r="146" spans="1:10">
      <c r="A146" s="302"/>
      <c r="B146" s="318" t="s">
        <v>136</v>
      </c>
      <c r="C146" s="306"/>
      <c r="D146" s="306"/>
      <c r="E146" s="306"/>
      <c r="F146" s="307"/>
      <c r="G146" s="149">
        <f>SUM(G135:G145)</f>
        <v>0</v>
      </c>
      <c r="H146" s="149">
        <f>SUM(H135:H145)</f>
        <v>0</v>
      </c>
      <c r="I146" s="149">
        <f>SUM(I135:I145)</f>
        <v>0</v>
      </c>
      <c r="J146" s="152"/>
    </row>
    <row r="147" spans="1:10" ht="21">
      <c r="A147" s="314" t="s">
        <v>80</v>
      </c>
      <c r="B147" s="315"/>
      <c r="C147" s="315"/>
      <c r="D147" s="315"/>
      <c r="E147" s="315"/>
      <c r="F147" s="316"/>
      <c r="G147" s="153">
        <f>+G146+G134+G122+G110+G58</f>
        <v>0</v>
      </c>
      <c r="H147" s="153">
        <f>+H146+H134+H122+H110+H58</f>
        <v>0</v>
      </c>
      <c r="I147" s="153">
        <f>+I146+I134+I122+I110+I58</f>
        <v>0</v>
      </c>
      <c r="J147" s="153"/>
    </row>
    <row r="149" spans="1:10" ht="21">
      <c r="A149" s="304" t="s">
        <v>129</v>
      </c>
      <c r="B149" s="304"/>
      <c r="C149" s="304"/>
    </row>
    <row r="150" spans="1:10" ht="58">
      <c r="A150" s="71" t="s">
        <v>131</v>
      </c>
      <c r="B150" s="71" t="s">
        <v>133</v>
      </c>
      <c r="C150" s="265" t="s">
        <v>135</v>
      </c>
    </row>
    <row r="151" spans="1:10" ht="21" customHeight="1">
      <c r="A151" s="120"/>
      <c r="B151" s="124"/>
      <c r="C151" s="122"/>
    </row>
  </sheetData>
  <sheetProtection algorithmName="SHA-512" hashValue="r6A0mM3W1sxo9cbEKyUdTbzQcI5xSIFIDgZopYyBvh06077RIlb7pLsOJXbChufIpjFK0IdbAXhAuAoPkZDRiQ==" saltValue="XX2ao8wpd3Qp6cSeTRtE7A==" spinCount="100000" sheet="1" objects="1" scenarios="1" formatColumns="0" formatRows="0"/>
  <mergeCells count="34">
    <mergeCell ref="K6:K11"/>
    <mergeCell ref="I4:K4"/>
    <mergeCell ref="A1:L1"/>
    <mergeCell ref="L4:L5"/>
    <mergeCell ref="C12:E12"/>
    <mergeCell ref="F4:H4"/>
    <mergeCell ref="G6:G11"/>
    <mergeCell ref="H6:H11"/>
    <mergeCell ref="J6:J11"/>
    <mergeCell ref="A3:G3"/>
    <mergeCell ref="A149:C149"/>
    <mergeCell ref="A147:F147"/>
    <mergeCell ref="A59:A110"/>
    <mergeCell ref="A111:A122"/>
    <mergeCell ref="A123:A134"/>
    <mergeCell ref="A135:A146"/>
    <mergeCell ref="B110:F110"/>
    <mergeCell ref="B122:F122"/>
    <mergeCell ref="B134:F134"/>
    <mergeCell ref="B146:F146"/>
    <mergeCell ref="A16:E16"/>
    <mergeCell ref="A29:A58"/>
    <mergeCell ref="A27:E27"/>
    <mergeCell ref="B58:F58"/>
    <mergeCell ref="A4:B4"/>
    <mergeCell ref="C4:E4"/>
    <mergeCell ref="A5:B5"/>
    <mergeCell ref="A6:B6"/>
    <mergeCell ref="A7:B7"/>
    <mergeCell ref="A8:B8"/>
    <mergeCell ref="A9:B9"/>
    <mergeCell ref="A10:B10"/>
    <mergeCell ref="A11:B11"/>
    <mergeCell ref="A12:B12"/>
  </mergeCells>
  <phoneticPr fontId="65" type="noConversion"/>
  <conditionalFormatting sqref="A151:C151">
    <cfRule type="cellIs" dxfId="3" priority="1" operator="equal">
      <formula>0</formula>
    </cfRule>
  </conditionalFormatting>
  <dataValidations count="7">
    <dataValidation type="list" allowBlank="1" showInputMessage="1" showErrorMessage="1" sqref="C123:C132 C135:C144 C111:C120 C59:C108 C29:C56" xr:uid="{ECD937B0-607C-4EF4-A812-2A9B9832445B}">
      <formula1>$B$18:$B$23</formula1>
    </dataValidation>
    <dataValidation allowBlank="1" showInputMessage="1" showErrorMessage="1" promptTitle="All columns must be completed" sqref="D28" xr:uid="{7151DF60-8E11-47A4-A38C-F499BD8E818F}"/>
    <dataValidation allowBlank="1" showInputMessage="1" showErrorMessage="1" prompt="All columns must be completed." sqref="D135:D144 D123:D132 D59:D108 D111:D120 D30:D34 D41:D56" xr:uid="{EFD66483-6E45-4C39-82B7-5BEB6EDA98A1}"/>
    <dataValidation allowBlank="1" showInputMessage="1" showErrorMessage="1" prompt="Please use the dropdown lists, which are linked to the 'GIF Currency Exchange'  table." sqref="A149:C149" xr:uid="{EC3CB825-2F34-42CF-BE81-1E6B7675F138}"/>
    <dataValidation allowBlank="1" showInputMessage="1" showErrorMessage="1" prompt="Please select the relevent currency from the dropdown list below." sqref="A150" xr:uid="{008310EE-EAE5-4CA7-9430-B3EE4C55A303}"/>
    <dataValidation allowBlank="1" showInputMessage="1" showErrorMessage="1" prompt="Please select the relevant exchange rate from the dropdown list below." sqref="B150" xr:uid="{327750E6-78AA-4502-9203-A8D79EA63B46}"/>
    <dataValidation allowBlank="1" showInputMessage="1" showErrorMessage="1" prompt="Please select the relevant source from the dropdown list below." sqref="C150" xr:uid="{AAA6AF63-B191-4916-AE07-FB4670D059A9}"/>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B8367E3-B476-43D8-9595-F945309C66FD}">
          <x14:formula1>
            <xm:f>'4. GIF Currency ExchangeGIF 汇率'!$B$2:$B$8</xm:f>
          </x14:formula1>
          <xm:sqref>A151</xm:sqref>
        </x14:dataValidation>
        <x14:dataValidation type="list" allowBlank="1" showInputMessage="1" showErrorMessage="1" xr:uid="{71147D8F-92D9-4E47-8888-61A7ADA0DFE1}">
          <x14:formula1>
            <xm:f>'4. GIF Currency ExchangeGIF 汇率'!$A$2:$A$8</xm:f>
          </x14:formula1>
          <xm:sqref>C151</xm:sqref>
        </x14:dataValidation>
        <x14:dataValidation type="list" allowBlank="1" showInputMessage="1" showErrorMessage="1" xr:uid="{66EAFB23-0780-4756-B312-B51617C836B9}">
          <x14:formula1>
            <xm:f>'4. GIF Currency ExchangeGIF 汇率'!$C$2:$C$8</xm:f>
          </x14:formula1>
          <xm:sqref>B151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AD9D5-EA1F-431E-81B8-C19163E74A1D}">
  <sheetPr>
    <tabColor theme="8"/>
  </sheetPr>
  <dimension ref="A1:AG151"/>
  <sheetViews>
    <sheetView topLeftCell="A10" zoomScale="71" zoomScaleNormal="71" workbookViewId="0">
      <selection activeCell="C24" sqref="C24"/>
    </sheetView>
  </sheetViews>
  <sheetFormatPr defaultRowHeight="14.5"/>
  <cols>
    <col min="1" max="1" width="17.6328125" customWidth="1"/>
    <col min="2" max="2" width="40" customWidth="1"/>
    <col min="3" max="11" width="12.26953125" customWidth="1"/>
    <col min="12" max="12" width="13.36328125" customWidth="1"/>
  </cols>
  <sheetData>
    <row r="1" spans="1:33" ht="51.75" customHeight="1">
      <c r="A1" s="347" t="s">
        <v>141</v>
      </c>
      <c r="B1" s="347"/>
      <c r="C1" s="347"/>
      <c r="D1" s="347"/>
      <c r="E1" s="347"/>
      <c r="F1" s="347"/>
      <c r="G1" s="347"/>
      <c r="H1" s="347"/>
      <c r="I1" s="347"/>
      <c r="J1" s="347"/>
      <c r="K1" s="347"/>
      <c r="L1" s="347"/>
      <c r="M1" s="12"/>
      <c r="N1" s="12"/>
      <c r="O1" s="12"/>
      <c r="P1" s="12"/>
      <c r="Q1" s="12"/>
      <c r="R1" s="12"/>
      <c r="S1" s="12"/>
      <c r="T1" s="12"/>
      <c r="U1" s="12"/>
      <c r="V1" s="12"/>
      <c r="W1" s="12"/>
      <c r="X1" s="12"/>
      <c r="Y1" s="12"/>
      <c r="Z1" s="12"/>
      <c r="AA1" s="12"/>
      <c r="AB1" s="12"/>
      <c r="AC1" s="12"/>
      <c r="AD1" s="12"/>
      <c r="AE1" s="12"/>
      <c r="AF1" s="12"/>
      <c r="AG1" s="12"/>
    </row>
    <row r="3" spans="1:33" ht="21">
      <c r="A3" s="336" t="s">
        <v>68</v>
      </c>
      <c r="B3" s="337"/>
      <c r="C3" s="337"/>
      <c r="D3" s="337"/>
      <c r="E3" s="337"/>
      <c r="F3" s="338"/>
      <c r="G3" s="338"/>
    </row>
    <row r="4" spans="1:33" ht="14.5" customHeight="1">
      <c r="A4" s="339"/>
      <c r="B4" s="339"/>
      <c r="C4" s="340" t="s">
        <v>81</v>
      </c>
      <c r="D4" s="340"/>
      <c r="E4" s="340"/>
      <c r="F4" s="349" t="s">
        <v>142</v>
      </c>
      <c r="G4" s="349"/>
      <c r="H4" s="349"/>
      <c r="I4" s="349" t="s">
        <v>144</v>
      </c>
      <c r="J4" s="349"/>
      <c r="K4" s="349"/>
      <c r="L4" s="348" t="s">
        <v>146</v>
      </c>
    </row>
    <row r="5" spans="1:33" s="1" customFormat="1" ht="72.5">
      <c r="A5" s="341" t="s">
        <v>69</v>
      </c>
      <c r="B5" s="342"/>
      <c r="C5" s="267" t="s">
        <v>83</v>
      </c>
      <c r="D5" s="266" t="s">
        <v>85</v>
      </c>
      <c r="E5" s="268" t="s">
        <v>87</v>
      </c>
      <c r="F5" s="267" t="s">
        <v>83</v>
      </c>
      <c r="G5" s="266" t="s">
        <v>85</v>
      </c>
      <c r="H5" s="266" t="s">
        <v>87</v>
      </c>
      <c r="I5" s="267" t="s">
        <v>83</v>
      </c>
      <c r="J5" s="266" t="s">
        <v>85</v>
      </c>
      <c r="K5" s="266" t="s">
        <v>87</v>
      </c>
      <c r="L5" s="349"/>
    </row>
    <row r="6" spans="1:33">
      <c r="A6" s="332" t="s">
        <v>50</v>
      </c>
      <c r="B6" s="333"/>
      <c r="C6" s="237">
        <f>IFERROR(+'2. Application Budget (LC)申请（当地'!C6/$B$151,0)</f>
        <v>0</v>
      </c>
      <c r="D6" s="237">
        <f>IFERROR(+'2. Application Budget (LC)申请（当地'!D6/$B$151,0)</f>
        <v>0</v>
      </c>
      <c r="E6" s="237">
        <f>IFERROR(+'2. Application Budget (LC)申请（当地'!E6/$B$151,0)</f>
        <v>0</v>
      </c>
      <c r="F6" s="259">
        <f>IFERROR(+'2. Application Budget (LC)申请（当地'!F6/$B$151,0)</f>
        <v>0</v>
      </c>
      <c r="G6" s="354">
        <f>IFERROR(+'2. Application Budget (LC)申请（当地'!G6/$B$151,0)</f>
        <v>0</v>
      </c>
      <c r="H6" s="354">
        <f>IFERROR(+'2. Application Budget (LC)申请（当地'!H6/$B$151,0)</f>
        <v>0</v>
      </c>
      <c r="I6" s="261">
        <f>IFERROR(+'2. Application Budget (LC)申请（当地'!I6/$B$151,0)</f>
        <v>0</v>
      </c>
      <c r="J6" s="354">
        <f>IFERROR(+'2. Application Budget (LC)申请（当地'!J6/$B$151,0)</f>
        <v>0</v>
      </c>
      <c r="K6" s="354">
        <f>IFERROR(+'2. Application Budget (LC)申请（当地'!K6/$B$151,0)</f>
        <v>0</v>
      </c>
      <c r="L6" s="259" t="b">
        <f>'2. Application Budget (LC)申请（当地'!L6</f>
        <v>1</v>
      </c>
    </row>
    <row r="7" spans="1:33">
      <c r="A7" s="332" t="s">
        <v>71</v>
      </c>
      <c r="B7" s="333"/>
      <c r="C7" s="237">
        <f>IFERROR(+'2. Application Budget (LC)申请（当地'!C7/$B$151,0)</f>
        <v>0</v>
      </c>
      <c r="D7" s="237">
        <f>IFERROR(+'2. Application Budget (LC)申请（当地'!D7/$B$151,0)</f>
        <v>0</v>
      </c>
      <c r="E7" s="237">
        <f>IFERROR(+'2. Application Budget (LC)申请（当地'!E7/$B$151,0)</f>
        <v>0</v>
      </c>
      <c r="F7" s="256">
        <f>IFERROR(+'2. Application Budget (LC)申请（当地'!F7/$B$151,0)</f>
        <v>0</v>
      </c>
      <c r="G7" s="355"/>
      <c r="H7" s="355"/>
      <c r="I7" s="262">
        <f>IFERROR(+'2. Application Budget (LC)申请（当地'!I7/$B$151,0)</f>
        <v>0</v>
      </c>
      <c r="J7" s="355"/>
      <c r="K7" s="355"/>
      <c r="L7" s="256" t="b">
        <f>'2. Application Budget (LC)申请（当地'!L7</f>
        <v>1</v>
      </c>
    </row>
    <row r="8" spans="1:33">
      <c r="A8" s="332" t="s">
        <v>73</v>
      </c>
      <c r="B8" s="333"/>
      <c r="C8" s="237">
        <f>IFERROR(+'2. Application Budget (LC)申请（当地'!C8/$B$151,0)</f>
        <v>0</v>
      </c>
      <c r="D8" s="237">
        <f>IFERROR(+'2. Application Budget (LC)申请（当地'!D8/$B$151,0)</f>
        <v>0</v>
      </c>
      <c r="E8" s="237">
        <f>IFERROR(+'2. Application Budget (LC)申请（当地'!E8/$B$151,0)</f>
        <v>0</v>
      </c>
      <c r="F8" s="256">
        <f>IFERROR(+'2. Application Budget (LC)申请（当地'!F8/$B$151,0)</f>
        <v>0</v>
      </c>
      <c r="G8" s="355"/>
      <c r="H8" s="355"/>
      <c r="I8" s="262">
        <f>IFERROR(+'2. Application Budget (LC)申请（当地'!I8/$B$151,0)</f>
        <v>0</v>
      </c>
      <c r="J8" s="355"/>
      <c r="K8" s="355"/>
      <c r="L8" s="256" t="b">
        <f>'2. Application Budget (LC)申请（当地'!L8</f>
        <v>1</v>
      </c>
    </row>
    <row r="9" spans="1:33">
      <c r="A9" s="332" t="s">
        <v>75</v>
      </c>
      <c r="B9" s="333"/>
      <c r="C9" s="237">
        <f>IFERROR(+'2. Application Budget (LC)申请（当地'!C9/$B$151,0)</f>
        <v>0</v>
      </c>
      <c r="D9" s="237">
        <f>IFERROR(+'2. Application Budget (LC)申请（当地'!D9/$B$151,0)</f>
        <v>0</v>
      </c>
      <c r="E9" s="237">
        <f>IFERROR(+'2. Application Budget (LC)申请（当地'!E9/$B$151,0)</f>
        <v>0</v>
      </c>
      <c r="F9" s="256">
        <f>IFERROR(+'2. Application Budget (LC)申请（当地'!F9/$B$151,0)</f>
        <v>0</v>
      </c>
      <c r="G9" s="355"/>
      <c r="H9" s="355"/>
      <c r="I9" s="262">
        <f>IFERROR(+'2. Application Budget (LC)申请（当地'!I9/$B$151,0)</f>
        <v>0</v>
      </c>
      <c r="J9" s="355"/>
      <c r="K9" s="355"/>
      <c r="L9" s="256" t="b">
        <f>'2. Application Budget (LC)申请（当地'!L9</f>
        <v>1</v>
      </c>
    </row>
    <row r="10" spans="1:33">
      <c r="A10" s="332" t="s">
        <v>77</v>
      </c>
      <c r="B10" s="333"/>
      <c r="C10" s="237">
        <f>IFERROR(+'2. Application Budget (LC)申请（当地'!C10/$B$151,0)</f>
        <v>0</v>
      </c>
      <c r="D10" s="237">
        <f>IFERROR(+'2. Application Budget (LC)申请（当地'!D10/$B$151,0)</f>
        <v>0</v>
      </c>
      <c r="E10" s="237">
        <f>IFERROR(+'2. Application Budget (LC)申请（当地'!E10/$B$151,0)</f>
        <v>0</v>
      </c>
      <c r="F10" s="260">
        <f>IFERROR(+'2. Application Budget (LC)申请（当地'!F10/$B$151,0)</f>
        <v>0</v>
      </c>
      <c r="G10" s="355"/>
      <c r="H10" s="355"/>
      <c r="I10" s="263">
        <f>IFERROR(+'2. Application Budget (LC)申请（当地'!I10/$B$151,0)</f>
        <v>0</v>
      </c>
      <c r="J10" s="355"/>
      <c r="K10" s="355"/>
      <c r="L10" s="256" t="b">
        <f>'2. Application Budget (LC)申请（当地'!L10</f>
        <v>1</v>
      </c>
    </row>
    <row r="11" spans="1:33">
      <c r="A11" s="334" t="s">
        <v>79</v>
      </c>
      <c r="B11" s="335"/>
      <c r="C11" s="235">
        <f>IFERROR(+'2. Application Budget (LC)申请（当地'!C11/$B$151,0)</f>
        <v>0</v>
      </c>
      <c r="D11" s="235">
        <f>IFERROR(+'2. Application Budget (LC)申请（当地'!D11/$B$151,0)</f>
        <v>0</v>
      </c>
      <c r="E11" s="234">
        <f>IFERROR(+'2. Application Budget (LC)申请（当地'!E11/$B$151,0)</f>
        <v>0</v>
      </c>
      <c r="F11" s="238">
        <f>IFERROR(+'2. Application Budget (LC)申请（当地'!F11/$B$151,0)</f>
        <v>0</v>
      </c>
      <c r="G11" s="356"/>
      <c r="H11" s="356"/>
      <c r="I11" s="254">
        <f>IFERROR(+'2. Application Budget (LC)申请（当地'!I11/$B$151,0)</f>
        <v>0</v>
      </c>
      <c r="J11" s="356"/>
      <c r="K11" s="356"/>
      <c r="L11" s="255"/>
    </row>
    <row r="12" spans="1:33" ht="14.25" customHeight="1">
      <c r="A12" s="330" t="s">
        <v>89</v>
      </c>
      <c r="B12" s="331"/>
      <c r="C12" s="353">
        <f>IFERROR(+'2. Application Budget (LC)申请（当地'!C12/$B$151,0)</f>
        <v>0</v>
      </c>
      <c r="D12" s="353"/>
      <c r="E12" s="353"/>
      <c r="F12" s="236"/>
      <c r="G12" s="236"/>
    </row>
    <row r="16" spans="1:33" ht="57.75" customHeight="1">
      <c r="A16" s="357" t="s">
        <v>147</v>
      </c>
      <c r="B16" s="358"/>
      <c r="C16" s="358"/>
      <c r="D16" s="358"/>
      <c r="E16" s="358"/>
      <c r="F16" s="4"/>
    </row>
    <row r="17" spans="1:23" s="1" customFormat="1" ht="34.5" customHeight="1">
      <c r="A17" s="13"/>
      <c r="B17" s="13" t="s">
        <v>98</v>
      </c>
      <c r="C17" s="13" t="s">
        <v>100</v>
      </c>
      <c r="D17" s="13" t="s">
        <v>102</v>
      </c>
      <c r="E17" s="13" t="s">
        <v>104</v>
      </c>
    </row>
    <row r="18" spans="1:23" ht="14.5" customHeight="1">
      <c r="A18" s="15" t="s">
        <v>92</v>
      </c>
      <c r="B18" s="67">
        <f>+'2. Application Budget (LC)申请（当地'!B18</f>
        <v>0</v>
      </c>
      <c r="C18" s="3">
        <f>IFERROR(+'2. Application Budget (LC)申请（当地'!C18/$B$151,0)</f>
        <v>0</v>
      </c>
      <c r="D18" s="3">
        <f>IFERROR(+'2. Application Budget (LC)申请（当地'!D18/$B$151,0)</f>
        <v>0</v>
      </c>
      <c r="E18" s="3">
        <f>IFERROR(+'2. Application Budget (LC)申请（当地'!E18/$B$151,0)</f>
        <v>0</v>
      </c>
      <c r="G18" s="1"/>
      <c r="H18" s="1"/>
      <c r="I18" s="1"/>
    </row>
    <row r="19" spans="1:23">
      <c r="A19" s="15" t="s">
        <v>93</v>
      </c>
      <c r="B19" s="67">
        <f>+'2. Application Budget (LC)申请（当地'!B19</f>
        <v>0</v>
      </c>
      <c r="C19" s="3">
        <f>IFERROR(+'2. Application Budget (LC)申请（当地'!C19/$B$151,0)</f>
        <v>0</v>
      </c>
      <c r="D19" s="3">
        <f>IFERROR(+'2. Application Budget (LC)申请（当地'!D19/$B$151,0)</f>
        <v>0</v>
      </c>
      <c r="E19" s="3">
        <f>IFERROR(+'2. Application Budget (LC)申请（当地'!E19/$B$151,0)</f>
        <v>0</v>
      </c>
      <c r="G19" s="1"/>
      <c r="H19" s="1"/>
      <c r="I19" s="1"/>
    </row>
    <row r="20" spans="1:23">
      <c r="A20" s="15" t="s">
        <v>94</v>
      </c>
      <c r="B20" s="67">
        <f>+'2. Application Budget (LC)申请（当地'!B20</f>
        <v>0</v>
      </c>
      <c r="C20" s="3">
        <f>IFERROR(+'2. Application Budget (LC)申请（当地'!C20/$B$151,0)</f>
        <v>0</v>
      </c>
      <c r="D20" s="3">
        <f>IFERROR(+'2. Application Budget (LC)申请（当地'!D20/$B$151,0)</f>
        <v>0</v>
      </c>
      <c r="E20" s="3">
        <f>IFERROR(+'2. Application Budget (LC)申请（当地'!E20/$B$151,0)</f>
        <v>0</v>
      </c>
      <c r="G20" s="1"/>
      <c r="H20" s="1"/>
      <c r="I20" s="1"/>
    </row>
    <row r="21" spans="1:23">
      <c r="A21" s="15" t="s">
        <v>95</v>
      </c>
      <c r="B21" s="67">
        <f>+'2. Application Budget (LC)申请（当地'!B21</f>
        <v>0</v>
      </c>
      <c r="C21" s="3">
        <f>IFERROR(+'2. Application Budget (LC)申请（当地'!C21/$B$151,0)</f>
        <v>0</v>
      </c>
      <c r="D21" s="3">
        <f>IFERROR(+'2. Application Budget (LC)申请（当地'!D21/$B$151,0)</f>
        <v>0</v>
      </c>
      <c r="E21" s="3">
        <f>IFERROR(+'2. Application Budget (LC)申请（当地'!E21/$B$151,0)</f>
        <v>0</v>
      </c>
    </row>
    <row r="22" spans="1:23">
      <c r="A22" s="15" t="s">
        <v>96</v>
      </c>
      <c r="B22" s="67">
        <f>+'2. Application Budget (LC)申请（当地'!B22</f>
        <v>0</v>
      </c>
      <c r="C22" s="3">
        <f>IFERROR(+'2. Application Budget (LC)申请（当地'!C22/$B$151,0)</f>
        <v>0</v>
      </c>
      <c r="D22" s="3">
        <f>IFERROR(+'2. Application Budget (LC)申请（当地'!D22/$B$151,0)</f>
        <v>0</v>
      </c>
      <c r="E22" s="3">
        <f>IFERROR(+'2. Application Budget (LC)申请（当地'!E22/$B$151,0)</f>
        <v>0</v>
      </c>
    </row>
    <row r="23" spans="1:23">
      <c r="A23" s="15" t="s">
        <v>97</v>
      </c>
      <c r="B23" s="67">
        <f>+'2. Application Budget (LC)申请（当地'!B23</f>
        <v>0</v>
      </c>
      <c r="C23" s="3">
        <f>IFERROR(+'2. Application Budget (LC)申请（当地'!C23/$B$151,0)</f>
        <v>0</v>
      </c>
      <c r="D23" s="3">
        <f>IFERROR(+'2. Application Budget (LC)申请（当地'!D23/$B$151,0)</f>
        <v>0</v>
      </c>
      <c r="E23" s="3">
        <f>IFERROR(+'2. Application Budget (LC)申请（当地'!E23/$B$151,0)</f>
        <v>0</v>
      </c>
    </row>
    <row r="24" spans="1:23">
      <c r="A24" s="6" t="s">
        <v>110</v>
      </c>
      <c r="B24" s="68"/>
      <c r="C24" s="16">
        <f>SUM(C18:C23)</f>
        <v>0</v>
      </c>
      <c r="D24" s="16">
        <f>SUM(D19:D23)</f>
        <v>0</v>
      </c>
      <c r="E24" s="16">
        <f>SUM(E19:E23)</f>
        <v>0</v>
      </c>
    </row>
    <row r="25" spans="1:23">
      <c r="A25" s="257" t="s">
        <v>108</v>
      </c>
      <c r="B25" s="257"/>
      <c r="C25" s="258" t="b">
        <f>'2. Application Budget (LC)申请（当地'!C25</f>
        <v>1</v>
      </c>
      <c r="D25" s="258" t="b">
        <f>'2. Application Budget (LC)申请（当地'!D25</f>
        <v>1</v>
      </c>
      <c r="E25" s="258" t="b">
        <f>'2. Application Budget (LC)申请（当地'!E25</f>
        <v>1</v>
      </c>
    </row>
    <row r="27" spans="1:23" ht="21">
      <c r="A27" s="359" t="s">
        <v>112</v>
      </c>
      <c r="B27" s="360"/>
      <c r="C27" s="360"/>
      <c r="D27" s="360"/>
      <c r="E27" s="360"/>
    </row>
    <row r="28" spans="1:23" s="9" customFormat="1" ht="137.25" customHeight="1">
      <c r="A28" s="11" t="s">
        <v>113</v>
      </c>
      <c r="B28" s="7" t="s">
        <v>115</v>
      </c>
      <c r="C28" s="8" t="s">
        <v>149</v>
      </c>
      <c r="D28" s="5" t="s">
        <v>118</v>
      </c>
      <c r="E28" s="5" t="s">
        <v>197</v>
      </c>
      <c r="F28" s="5" t="s">
        <v>151</v>
      </c>
      <c r="G28" s="5" t="s">
        <v>152</v>
      </c>
      <c r="H28" s="5" t="s">
        <v>154</v>
      </c>
      <c r="I28" s="5" t="s">
        <v>156</v>
      </c>
      <c r="J28" s="5" t="s">
        <v>106</v>
      </c>
      <c r="N28" s="11" t="s">
        <v>7</v>
      </c>
      <c r="O28" s="7" t="s">
        <v>8</v>
      </c>
      <c r="P28" s="8" t="s">
        <v>10</v>
      </c>
      <c r="Q28" s="5" t="s">
        <v>9</v>
      </c>
      <c r="R28" s="5" t="s">
        <v>11</v>
      </c>
      <c r="S28" s="5" t="s">
        <v>148</v>
      </c>
      <c r="T28" s="5" t="s">
        <v>150</v>
      </c>
      <c r="U28" s="5" t="s">
        <v>153</v>
      </c>
      <c r="V28" s="5" t="s">
        <v>155</v>
      </c>
      <c r="W28" s="5" t="s">
        <v>6</v>
      </c>
    </row>
    <row r="29" spans="1:23">
      <c r="A29" s="346" t="s">
        <v>124</v>
      </c>
      <c r="B29" s="102">
        <f>+'2. Application Budget (LC)申请（当地'!B29</f>
        <v>0</v>
      </c>
      <c r="C29" s="102">
        <f>+'2. Application Budget (LC)申请（当地'!C29</f>
        <v>0</v>
      </c>
      <c r="D29" s="2">
        <f>+'2. Application Budget (LC)申请（当地'!D29</f>
        <v>0</v>
      </c>
      <c r="E29" s="65">
        <f>+'2. Application Budget (LC)申请（当地'!E29</f>
        <v>0</v>
      </c>
      <c r="F29" s="3">
        <f>IFERROR(+'2. Application Budget (LC)申请（当地'!F29/$B$151,0)</f>
        <v>0</v>
      </c>
      <c r="G29" s="66">
        <f>IFERROR(+'2. Application Budget (LC)申请（当地'!G29/$B$151,0)</f>
        <v>0</v>
      </c>
      <c r="H29" s="66">
        <f>IFERROR(+'2. Application Budget (LC)申请（当地'!H29/$B$151,0)</f>
        <v>0</v>
      </c>
      <c r="I29" s="66">
        <f>IFERROR(+'2. Application Budget (LC)申请（当地'!I29/$B$151,0)</f>
        <v>0</v>
      </c>
      <c r="J29" s="66" t="b">
        <f t="shared" ref="J29" si="0">IF((E29*F29)=(G29+H29),TRUE)</f>
        <v>1</v>
      </c>
      <c r="K29" s="9"/>
    </row>
    <row r="30" spans="1:23">
      <c r="A30" s="344"/>
      <c r="B30" s="102">
        <f>+'2. Application Budget (LC)申请（当地'!B30</f>
        <v>0</v>
      </c>
      <c r="C30" s="102">
        <f>+'2. Application Budget (LC)申请（当地'!C30</f>
        <v>0</v>
      </c>
      <c r="D30" s="2">
        <f>+'2. Application Budget (LC)申请（当地'!D30</f>
        <v>0</v>
      </c>
      <c r="E30" s="65">
        <f>+'2. Application Budget (LC)申请（当地'!E30</f>
        <v>0</v>
      </c>
      <c r="F30" s="3">
        <f>IFERROR(+'2. Application Budget (LC)申请（当地'!F30/$B$151,0)</f>
        <v>0</v>
      </c>
      <c r="G30" s="66">
        <f>IFERROR(+'2. Application Budget (LC)申请（当地'!G30/$B$151,0)</f>
        <v>0</v>
      </c>
      <c r="H30" s="66">
        <f>IFERROR(+'2. Application Budget (LC)申请（当地'!H30/$B$151,0)</f>
        <v>0</v>
      </c>
      <c r="I30" s="66">
        <f>IFERROR(+'2. Application Budget (LC)申请（当地'!I30/$B$151,0)</f>
        <v>0</v>
      </c>
      <c r="J30" s="66" t="b">
        <f t="shared" ref="J30:J56" si="1">IF((E30*F30)=(G30+H30),TRUE)</f>
        <v>1</v>
      </c>
      <c r="K30" s="9"/>
    </row>
    <row r="31" spans="1:23">
      <c r="A31" s="344"/>
      <c r="B31" s="102">
        <f>+'2. Application Budget (LC)申请（当地'!B31</f>
        <v>0</v>
      </c>
      <c r="C31" s="102">
        <f>+'2. Application Budget (LC)申请（当地'!C31</f>
        <v>0</v>
      </c>
      <c r="D31" s="2">
        <f>+'2. Application Budget (LC)申请（当地'!D31</f>
        <v>0</v>
      </c>
      <c r="E31" s="65">
        <f>+'2. Application Budget (LC)申请（当地'!E31</f>
        <v>0</v>
      </c>
      <c r="F31" s="3">
        <f>IFERROR(+'2. Application Budget (LC)申请（当地'!F31/$B$151,0)</f>
        <v>0</v>
      </c>
      <c r="G31" s="66">
        <f>IFERROR(+'2. Application Budget (LC)申请（当地'!G31/$B$151,0)</f>
        <v>0</v>
      </c>
      <c r="H31" s="66">
        <f>IFERROR(+'2. Application Budget (LC)申请（当地'!H31/$B$151,0)</f>
        <v>0</v>
      </c>
      <c r="I31" s="66">
        <f>IFERROR(+'2. Application Budget (LC)申请（当地'!I31/$B$151,0)</f>
        <v>0</v>
      </c>
      <c r="J31" s="66" t="b">
        <f t="shared" si="1"/>
        <v>1</v>
      </c>
      <c r="K31" s="9"/>
    </row>
    <row r="32" spans="1:23">
      <c r="A32" s="344"/>
      <c r="B32" s="102">
        <f>+'2. Application Budget (LC)申请（当地'!B32</f>
        <v>0</v>
      </c>
      <c r="C32" s="102">
        <f>+'2. Application Budget (LC)申请（当地'!C32</f>
        <v>0</v>
      </c>
      <c r="D32" s="2">
        <f>+'2. Application Budget (LC)申请（当地'!D32</f>
        <v>0</v>
      </c>
      <c r="E32" s="65">
        <f>+'2. Application Budget (LC)申请（当地'!E32</f>
        <v>0</v>
      </c>
      <c r="F32" s="3">
        <f>IFERROR(+'2. Application Budget (LC)申请（当地'!F32/$B$151,0)</f>
        <v>0</v>
      </c>
      <c r="G32" s="66">
        <f>IFERROR(+'2. Application Budget (LC)申请（当地'!G32/$B$151,0)</f>
        <v>0</v>
      </c>
      <c r="H32" s="66">
        <f>IFERROR(+'2. Application Budget (LC)申请（当地'!H32/$B$151,0)</f>
        <v>0</v>
      </c>
      <c r="I32" s="66">
        <f>IFERROR(+'2. Application Budget (LC)申请（当地'!I32/$B$151,0)</f>
        <v>0</v>
      </c>
      <c r="J32" s="66" t="b">
        <f t="shared" si="1"/>
        <v>1</v>
      </c>
      <c r="K32" s="9"/>
    </row>
    <row r="33" spans="1:11">
      <c r="A33" s="344"/>
      <c r="B33" s="102">
        <f>+'2. Application Budget (LC)申请（当地'!B33</f>
        <v>0</v>
      </c>
      <c r="C33" s="102">
        <f>+'2. Application Budget (LC)申请（当地'!C33</f>
        <v>0</v>
      </c>
      <c r="D33" s="2">
        <f>+'2. Application Budget (LC)申请（当地'!D33</f>
        <v>0</v>
      </c>
      <c r="E33" s="65">
        <f>+'2. Application Budget (LC)申请（当地'!E33</f>
        <v>0</v>
      </c>
      <c r="F33" s="3">
        <f>IFERROR(+'2. Application Budget (LC)申请（当地'!F33/$B$151,0)</f>
        <v>0</v>
      </c>
      <c r="G33" s="66">
        <f>IFERROR(+'2. Application Budget (LC)申请（当地'!G33/$B$151,0)</f>
        <v>0</v>
      </c>
      <c r="H33" s="66">
        <f>IFERROR(+'2. Application Budget (LC)申请（当地'!H33/$B$151,0)</f>
        <v>0</v>
      </c>
      <c r="I33" s="66">
        <f>IFERROR(+'2. Application Budget (LC)申请（当地'!I33/$B$151,0)</f>
        <v>0</v>
      </c>
      <c r="J33" s="66" t="b">
        <f t="shared" ref="J33:J53" si="2">IF((E33*F33)=(G33+H33),TRUE)</f>
        <v>1</v>
      </c>
      <c r="K33" s="9"/>
    </row>
    <row r="34" spans="1:11">
      <c r="A34" s="344"/>
      <c r="B34" s="102">
        <f>+'2. Application Budget (LC)申请（当地'!B34</f>
        <v>0</v>
      </c>
      <c r="C34" s="102">
        <f>+'2. Application Budget (LC)申请（当地'!C34</f>
        <v>0</v>
      </c>
      <c r="D34" s="2">
        <f>+'2. Application Budget (LC)申请（当地'!D34</f>
        <v>0</v>
      </c>
      <c r="E34" s="65">
        <f>+'2. Application Budget (LC)申请（当地'!E34</f>
        <v>0</v>
      </c>
      <c r="F34" s="3">
        <f>IFERROR(+'2. Application Budget (LC)申请（当地'!F34/$B$151,0)</f>
        <v>0</v>
      </c>
      <c r="G34" s="66">
        <f>IFERROR(+'2. Application Budget (LC)申请（当地'!G34/$B$151,0)</f>
        <v>0</v>
      </c>
      <c r="H34" s="66">
        <f>IFERROR(+'2. Application Budget (LC)申请（当地'!H34/$B$151,0)</f>
        <v>0</v>
      </c>
      <c r="I34" s="66">
        <f>IFERROR(+'2. Application Budget (LC)申请（当地'!I34/$B$151,0)</f>
        <v>0</v>
      </c>
      <c r="J34" s="66" t="b">
        <f t="shared" si="2"/>
        <v>1</v>
      </c>
      <c r="K34" s="9"/>
    </row>
    <row r="35" spans="1:11">
      <c r="A35" s="344"/>
      <c r="B35" s="102">
        <f>+'2. Application Budget (LC)申请（当地'!B35</f>
        <v>0</v>
      </c>
      <c r="C35" s="102">
        <f>+'2. Application Budget (LC)申请（当地'!C35</f>
        <v>0</v>
      </c>
      <c r="D35" s="2">
        <f>+'2. Application Budget (LC)申请（当地'!D35</f>
        <v>0</v>
      </c>
      <c r="E35" s="65">
        <f>+'2. Application Budget (LC)申请（当地'!E35</f>
        <v>0</v>
      </c>
      <c r="F35" s="3">
        <f>IFERROR(+'2. Application Budget (LC)申请（当地'!F35/$B$151,0)</f>
        <v>0</v>
      </c>
      <c r="G35" s="66">
        <f>IFERROR(+'2. Application Budget (LC)申请（当地'!G35/$B$151,0)</f>
        <v>0</v>
      </c>
      <c r="H35" s="66">
        <f>IFERROR(+'2. Application Budget (LC)申请（当地'!H35/$B$151,0)</f>
        <v>0</v>
      </c>
      <c r="I35" s="66">
        <f>IFERROR(+'2. Application Budget (LC)申请（当地'!I35/$B$151,0)</f>
        <v>0</v>
      </c>
      <c r="J35" s="66" t="b">
        <f t="shared" si="2"/>
        <v>1</v>
      </c>
      <c r="K35" s="9"/>
    </row>
    <row r="36" spans="1:11">
      <c r="A36" s="344"/>
      <c r="B36" s="102">
        <f>+'2. Application Budget (LC)申请（当地'!B36</f>
        <v>0</v>
      </c>
      <c r="C36" s="102">
        <f>+'2. Application Budget (LC)申请（当地'!C36</f>
        <v>0</v>
      </c>
      <c r="D36" s="2">
        <f>+'2. Application Budget (LC)申请（当地'!D36</f>
        <v>0</v>
      </c>
      <c r="E36" s="65">
        <f>+'2. Application Budget (LC)申请（当地'!E36</f>
        <v>0</v>
      </c>
      <c r="F36" s="3">
        <f>IFERROR(+'2. Application Budget (LC)申请（当地'!F36/$B$151,0)</f>
        <v>0</v>
      </c>
      <c r="G36" s="66">
        <f>IFERROR(+'2. Application Budget (LC)申请（当地'!G36/$B$151,0)</f>
        <v>0</v>
      </c>
      <c r="H36" s="66">
        <f>IFERROR(+'2. Application Budget (LC)申请（当地'!H36/$B$151,0)</f>
        <v>0</v>
      </c>
      <c r="I36" s="66">
        <f>IFERROR(+'2. Application Budget (LC)申请（当地'!I36/$B$151,0)</f>
        <v>0</v>
      </c>
      <c r="J36" s="66" t="b">
        <f t="shared" si="2"/>
        <v>1</v>
      </c>
      <c r="K36" s="9"/>
    </row>
    <row r="37" spans="1:11">
      <c r="A37" s="344"/>
      <c r="B37" s="102">
        <f>+'2. Application Budget (LC)申请（当地'!B37</f>
        <v>0</v>
      </c>
      <c r="C37" s="102">
        <f>+'2. Application Budget (LC)申请（当地'!C37</f>
        <v>0</v>
      </c>
      <c r="D37" s="2">
        <f>+'2. Application Budget (LC)申请（当地'!D37</f>
        <v>0</v>
      </c>
      <c r="E37" s="65">
        <f>+'2. Application Budget (LC)申请（当地'!E37</f>
        <v>0</v>
      </c>
      <c r="F37" s="3">
        <f>IFERROR(+'2. Application Budget (LC)申请（当地'!F37/$B$151,0)</f>
        <v>0</v>
      </c>
      <c r="G37" s="66">
        <f>IFERROR(+'2. Application Budget (LC)申请（当地'!G37/$B$151,0)</f>
        <v>0</v>
      </c>
      <c r="H37" s="66">
        <f>IFERROR(+'2. Application Budget (LC)申请（当地'!H37/$B$151,0)</f>
        <v>0</v>
      </c>
      <c r="I37" s="66">
        <f>IFERROR(+'2. Application Budget (LC)申请（当地'!I37/$B$151,0)</f>
        <v>0</v>
      </c>
      <c r="J37" s="66" t="b">
        <f t="shared" si="2"/>
        <v>1</v>
      </c>
      <c r="K37" s="9"/>
    </row>
    <row r="38" spans="1:11">
      <c r="A38" s="344"/>
      <c r="B38" s="102">
        <f>+'2. Application Budget (LC)申请（当地'!B38</f>
        <v>0</v>
      </c>
      <c r="C38" s="102">
        <f>+'2. Application Budget (LC)申请（当地'!C38</f>
        <v>0</v>
      </c>
      <c r="D38" s="2">
        <f>+'2. Application Budget (LC)申请（当地'!D38</f>
        <v>0</v>
      </c>
      <c r="E38" s="65">
        <f>+'2. Application Budget (LC)申请（当地'!E38</f>
        <v>0</v>
      </c>
      <c r="F38" s="3">
        <f>IFERROR(+'2. Application Budget (LC)申请（当地'!F38/$B$151,0)</f>
        <v>0</v>
      </c>
      <c r="G38" s="66">
        <f>IFERROR(+'2. Application Budget (LC)申请（当地'!G38/$B$151,0)</f>
        <v>0</v>
      </c>
      <c r="H38" s="66">
        <f>IFERROR(+'2. Application Budget (LC)申请（当地'!H38/$B$151,0)</f>
        <v>0</v>
      </c>
      <c r="I38" s="66">
        <f>IFERROR(+'2. Application Budget (LC)申请（当地'!I38/$B$151,0)</f>
        <v>0</v>
      </c>
      <c r="J38" s="66" t="b">
        <f t="shared" si="2"/>
        <v>1</v>
      </c>
      <c r="K38" s="9"/>
    </row>
    <row r="39" spans="1:11">
      <c r="A39" s="344"/>
      <c r="B39" s="102">
        <f>+'2. Application Budget (LC)申请（当地'!B39</f>
        <v>0</v>
      </c>
      <c r="C39" s="102">
        <f>+'2. Application Budget (LC)申请（当地'!C39</f>
        <v>0</v>
      </c>
      <c r="D39" s="2">
        <f>+'2. Application Budget (LC)申请（当地'!D39</f>
        <v>0</v>
      </c>
      <c r="E39" s="65">
        <f>+'2. Application Budget (LC)申请（当地'!E39</f>
        <v>0</v>
      </c>
      <c r="F39" s="3">
        <f>IFERROR(+'2. Application Budget (LC)申请（当地'!F39/$B$151,0)</f>
        <v>0</v>
      </c>
      <c r="G39" s="66">
        <f>IFERROR(+'2. Application Budget (LC)申请（当地'!G39/$B$151,0)</f>
        <v>0</v>
      </c>
      <c r="H39" s="66">
        <f>IFERROR(+'2. Application Budget (LC)申请（当地'!H39/$B$151,0)</f>
        <v>0</v>
      </c>
      <c r="I39" s="66">
        <f>IFERROR(+'2. Application Budget (LC)申请（当地'!I39/$B$151,0)</f>
        <v>0</v>
      </c>
      <c r="J39" s="66" t="b">
        <f t="shared" si="2"/>
        <v>1</v>
      </c>
      <c r="K39" s="9"/>
    </row>
    <row r="40" spans="1:11">
      <c r="A40" s="344"/>
      <c r="B40" s="102">
        <f>+'2. Application Budget (LC)申请（当地'!B40</f>
        <v>0</v>
      </c>
      <c r="C40" s="102">
        <f>+'2. Application Budget (LC)申请（当地'!C40</f>
        <v>0</v>
      </c>
      <c r="D40" s="2">
        <f>+'2. Application Budget (LC)申请（当地'!D40</f>
        <v>0</v>
      </c>
      <c r="E40" s="65">
        <f>+'2. Application Budget (LC)申请（当地'!E40</f>
        <v>0</v>
      </c>
      <c r="F40" s="3">
        <f>IFERROR(+'2. Application Budget (LC)申请（当地'!F40/$B$151,0)</f>
        <v>0</v>
      </c>
      <c r="G40" s="66">
        <f>IFERROR(+'2. Application Budget (LC)申请（当地'!G40/$B$151,0)</f>
        <v>0</v>
      </c>
      <c r="H40" s="66">
        <f>IFERROR(+'2. Application Budget (LC)申请（当地'!H40/$B$151,0)</f>
        <v>0</v>
      </c>
      <c r="I40" s="66">
        <f>IFERROR(+'2. Application Budget (LC)申请（当地'!I40/$B$151,0)</f>
        <v>0</v>
      </c>
      <c r="J40" s="66" t="b">
        <f t="shared" si="2"/>
        <v>1</v>
      </c>
      <c r="K40" s="9"/>
    </row>
    <row r="41" spans="1:11">
      <c r="A41" s="344"/>
      <c r="B41" s="102">
        <f>+'2. Application Budget (LC)申请（当地'!B41</f>
        <v>0</v>
      </c>
      <c r="C41" s="102">
        <f>+'2. Application Budget (LC)申请（当地'!C41</f>
        <v>0</v>
      </c>
      <c r="D41" s="2">
        <f>+'2. Application Budget (LC)申请（当地'!D41</f>
        <v>0</v>
      </c>
      <c r="E41" s="65">
        <f>+'2. Application Budget (LC)申请（当地'!E41</f>
        <v>0</v>
      </c>
      <c r="F41" s="3">
        <f>IFERROR(+'2. Application Budget (LC)申请（当地'!F41/$B$151,0)</f>
        <v>0</v>
      </c>
      <c r="G41" s="66">
        <f>IFERROR(+'2. Application Budget (LC)申请（当地'!G41/$B$151,0)</f>
        <v>0</v>
      </c>
      <c r="H41" s="66">
        <f>IFERROR(+'2. Application Budget (LC)申请（当地'!H41/$B$151,0)</f>
        <v>0</v>
      </c>
      <c r="I41" s="66">
        <f>IFERROR(+'2. Application Budget (LC)申请（当地'!I41/$B$151,0)</f>
        <v>0</v>
      </c>
      <c r="J41" s="66" t="b">
        <f t="shared" si="2"/>
        <v>1</v>
      </c>
      <c r="K41" s="9"/>
    </row>
    <row r="42" spans="1:11">
      <c r="A42" s="344"/>
      <c r="B42" s="102">
        <f>+'2. Application Budget (LC)申请（当地'!B42</f>
        <v>0</v>
      </c>
      <c r="C42" s="102">
        <f>+'2. Application Budget (LC)申请（当地'!C42</f>
        <v>0</v>
      </c>
      <c r="D42" s="2">
        <f>+'2. Application Budget (LC)申请（当地'!D42</f>
        <v>0</v>
      </c>
      <c r="E42" s="65">
        <f>+'2. Application Budget (LC)申请（当地'!E42</f>
        <v>0</v>
      </c>
      <c r="F42" s="3">
        <f>IFERROR(+'2. Application Budget (LC)申请（当地'!F42/$B$151,0)</f>
        <v>0</v>
      </c>
      <c r="G42" s="66">
        <f>IFERROR(+'2. Application Budget (LC)申请（当地'!G42/$B$151,0)</f>
        <v>0</v>
      </c>
      <c r="H42" s="66">
        <f>IFERROR(+'2. Application Budget (LC)申请（当地'!H42/$B$151,0)</f>
        <v>0</v>
      </c>
      <c r="I42" s="66">
        <f>IFERROR(+'2. Application Budget (LC)申请（当地'!I42/$B$151,0)</f>
        <v>0</v>
      </c>
      <c r="J42" s="66" t="b">
        <f t="shared" si="2"/>
        <v>1</v>
      </c>
      <c r="K42" s="9"/>
    </row>
    <row r="43" spans="1:11">
      <c r="A43" s="344"/>
      <c r="B43" s="102">
        <f>+'2. Application Budget (LC)申请（当地'!B43</f>
        <v>0</v>
      </c>
      <c r="C43" s="102">
        <f>+'2. Application Budget (LC)申请（当地'!C43</f>
        <v>0</v>
      </c>
      <c r="D43" s="2">
        <f>+'2. Application Budget (LC)申请（当地'!D43</f>
        <v>0</v>
      </c>
      <c r="E43" s="65">
        <f>+'2. Application Budget (LC)申请（当地'!E43</f>
        <v>0</v>
      </c>
      <c r="F43" s="3">
        <f>IFERROR(+'2. Application Budget (LC)申请（当地'!F43/$B$151,0)</f>
        <v>0</v>
      </c>
      <c r="G43" s="66">
        <f>IFERROR(+'2. Application Budget (LC)申请（当地'!G43/$B$151,0)</f>
        <v>0</v>
      </c>
      <c r="H43" s="66">
        <f>IFERROR(+'2. Application Budget (LC)申请（当地'!H43/$B$151,0)</f>
        <v>0</v>
      </c>
      <c r="I43" s="66">
        <f>IFERROR(+'2. Application Budget (LC)申请（当地'!I43/$B$151,0)</f>
        <v>0</v>
      </c>
      <c r="J43" s="66" t="b">
        <f t="shared" si="2"/>
        <v>1</v>
      </c>
      <c r="K43" s="9"/>
    </row>
    <row r="44" spans="1:11">
      <c r="A44" s="344"/>
      <c r="B44" s="102">
        <f>+'2. Application Budget (LC)申请（当地'!B44</f>
        <v>0</v>
      </c>
      <c r="C44" s="102">
        <f>+'2. Application Budget (LC)申请（当地'!C44</f>
        <v>0</v>
      </c>
      <c r="D44" s="2">
        <f>+'2. Application Budget (LC)申请（当地'!D44</f>
        <v>0</v>
      </c>
      <c r="E44" s="65">
        <f>+'2. Application Budget (LC)申请（当地'!E44</f>
        <v>0</v>
      </c>
      <c r="F44" s="3">
        <f>IFERROR(+'2. Application Budget (LC)申请（当地'!F44/$B$151,0)</f>
        <v>0</v>
      </c>
      <c r="G44" s="66">
        <f>IFERROR(+'2. Application Budget (LC)申请（当地'!G44/$B$151,0)</f>
        <v>0</v>
      </c>
      <c r="H44" s="66">
        <f>IFERROR(+'2. Application Budget (LC)申请（当地'!H44/$B$151,0)</f>
        <v>0</v>
      </c>
      <c r="I44" s="66">
        <f>IFERROR(+'2. Application Budget (LC)申请（当地'!I44/$B$151,0)</f>
        <v>0</v>
      </c>
      <c r="J44" s="66" t="b">
        <f t="shared" si="2"/>
        <v>1</v>
      </c>
      <c r="K44" s="9"/>
    </row>
    <row r="45" spans="1:11">
      <c r="A45" s="344"/>
      <c r="B45" s="102">
        <f>+'2. Application Budget (LC)申请（当地'!B45</f>
        <v>0</v>
      </c>
      <c r="C45" s="102">
        <f>+'2. Application Budget (LC)申请（当地'!C45</f>
        <v>0</v>
      </c>
      <c r="D45" s="2">
        <f>+'2. Application Budget (LC)申请（当地'!D45</f>
        <v>0</v>
      </c>
      <c r="E45" s="65">
        <f>+'2. Application Budget (LC)申请（当地'!E45</f>
        <v>0</v>
      </c>
      <c r="F45" s="3">
        <f>IFERROR(+'2. Application Budget (LC)申请（当地'!F45/$B$151,0)</f>
        <v>0</v>
      </c>
      <c r="G45" s="66">
        <f>IFERROR(+'2. Application Budget (LC)申请（当地'!G45/$B$151,0)</f>
        <v>0</v>
      </c>
      <c r="H45" s="66">
        <f>IFERROR(+'2. Application Budget (LC)申请（当地'!H45/$B$151,0)</f>
        <v>0</v>
      </c>
      <c r="I45" s="66">
        <f>IFERROR(+'2. Application Budget (LC)申请（当地'!I45/$B$151,0)</f>
        <v>0</v>
      </c>
      <c r="J45" s="66" t="b">
        <f t="shared" si="2"/>
        <v>1</v>
      </c>
      <c r="K45" s="9"/>
    </row>
    <row r="46" spans="1:11">
      <c r="A46" s="344"/>
      <c r="B46" s="102">
        <f>+'2. Application Budget (LC)申请（当地'!B46</f>
        <v>0</v>
      </c>
      <c r="C46" s="102">
        <f>+'2. Application Budget (LC)申请（当地'!C46</f>
        <v>0</v>
      </c>
      <c r="D46" s="2">
        <f>+'2. Application Budget (LC)申请（当地'!D46</f>
        <v>0</v>
      </c>
      <c r="E46" s="65">
        <f>+'2. Application Budget (LC)申请（当地'!E46</f>
        <v>0</v>
      </c>
      <c r="F46" s="3">
        <f>IFERROR(+'2. Application Budget (LC)申请（当地'!F46/$B$151,0)</f>
        <v>0</v>
      </c>
      <c r="G46" s="66">
        <f>IFERROR(+'2. Application Budget (LC)申请（当地'!G46/$B$151,0)</f>
        <v>0</v>
      </c>
      <c r="H46" s="66">
        <f>IFERROR(+'2. Application Budget (LC)申请（当地'!H46/$B$151,0)</f>
        <v>0</v>
      </c>
      <c r="I46" s="66">
        <f>IFERROR(+'2. Application Budget (LC)申请（当地'!I46/$B$151,0)</f>
        <v>0</v>
      </c>
      <c r="J46" s="66" t="b">
        <f t="shared" si="2"/>
        <v>1</v>
      </c>
      <c r="K46" s="9"/>
    </row>
    <row r="47" spans="1:11">
      <c r="A47" s="344"/>
      <c r="B47" s="102">
        <f>+'2. Application Budget (LC)申请（当地'!B47</f>
        <v>0</v>
      </c>
      <c r="C47" s="102">
        <f>+'2. Application Budget (LC)申请（当地'!C47</f>
        <v>0</v>
      </c>
      <c r="D47" s="2">
        <f>+'2. Application Budget (LC)申请（当地'!D47</f>
        <v>0</v>
      </c>
      <c r="E47" s="65">
        <f>+'2. Application Budget (LC)申请（当地'!E47</f>
        <v>0</v>
      </c>
      <c r="F47" s="3">
        <f>IFERROR(+'2. Application Budget (LC)申请（当地'!F47/$B$151,0)</f>
        <v>0</v>
      </c>
      <c r="G47" s="66">
        <f>IFERROR(+'2. Application Budget (LC)申请（当地'!G47/$B$151,0)</f>
        <v>0</v>
      </c>
      <c r="H47" s="66">
        <f>IFERROR(+'2. Application Budget (LC)申请（当地'!H47/$B$151,0)</f>
        <v>0</v>
      </c>
      <c r="I47" s="66">
        <f>IFERROR(+'2. Application Budget (LC)申请（当地'!I47/$B$151,0)</f>
        <v>0</v>
      </c>
      <c r="J47" s="66" t="b">
        <f t="shared" si="2"/>
        <v>1</v>
      </c>
      <c r="K47" s="9"/>
    </row>
    <row r="48" spans="1:11">
      <c r="A48" s="344"/>
      <c r="B48" s="102">
        <f>+'2. Application Budget (LC)申请（当地'!B48</f>
        <v>0</v>
      </c>
      <c r="C48" s="102">
        <f>+'2. Application Budget (LC)申请（当地'!C48</f>
        <v>0</v>
      </c>
      <c r="D48" s="2">
        <f>+'2. Application Budget (LC)申请（当地'!D48</f>
        <v>0</v>
      </c>
      <c r="E48" s="65">
        <f>+'2. Application Budget (LC)申请（当地'!E48</f>
        <v>0</v>
      </c>
      <c r="F48" s="3">
        <f>IFERROR(+'2. Application Budget (LC)申请（当地'!F48/$B$151,0)</f>
        <v>0</v>
      </c>
      <c r="G48" s="66">
        <f>IFERROR(+'2. Application Budget (LC)申请（当地'!G48/$B$151,0)</f>
        <v>0</v>
      </c>
      <c r="H48" s="66">
        <f>IFERROR(+'2. Application Budget (LC)申请（当地'!H48/$B$151,0)</f>
        <v>0</v>
      </c>
      <c r="I48" s="66">
        <f>IFERROR(+'2. Application Budget (LC)申请（当地'!I48/$B$151,0)</f>
        <v>0</v>
      </c>
      <c r="J48" s="66" t="b">
        <f t="shared" si="2"/>
        <v>1</v>
      </c>
      <c r="K48" s="9"/>
    </row>
    <row r="49" spans="1:11">
      <c r="A49" s="344"/>
      <c r="B49" s="102">
        <f>+'2. Application Budget (LC)申请（当地'!B49</f>
        <v>0</v>
      </c>
      <c r="C49" s="102">
        <f>+'2. Application Budget (LC)申请（当地'!C49</f>
        <v>0</v>
      </c>
      <c r="D49" s="2">
        <f>+'2. Application Budget (LC)申请（当地'!D49</f>
        <v>0</v>
      </c>
      <c r="E49" s="65">
        <f>+'2. Application Budget (LC)申请（当地'!E49</f>
        <v>0</v>
      </c>
      <c r="F49" s="3">
        <f>IFERROR(+'2. Application Budget (LC)申请（当地'!F49/$B$151,0)</f>
        <v>0</v>
      </c>
      <c r="G49" s="66">
        <f>IFERROR(+'2. Application Budget (LC)申请（当地'!G49/$B$151,0)</f>
        <v>0</v>
      </c>
      <c r="H49" s="66">
        <f>IFERROR(+'2. Application Budget (LC)申请（当地'!H49/$B$151,0)</f>
        <v>0</v>
      </c>
      <c r="I49" s="66">
        <f>IFERROR(+'2. Application Budget (LC)申请（当地'!I49/$B$151,0)</f>
        <v>0</v>
      </c>
      <c r="J49" s="66" t="b">
        <f t="shared" si="2"/>
        <v>1</v>
      </c>
      <c r="K49" s="9"/>
    </row>
    <row r="50" spans="1:11">
      <c r="A50" s="344"/>
      <c r="B50" s="102">
        <f>+'2. Application Budget (LC)申请（当地'!B50</f>
        <v>0</v>
      </c>
      <c r="C50" s="102">
        <f>+'2. Application Budget (LC)申请（当地'!C50</f>
        <v>0</v>
      </c>
      <c r="D50" s="2">
        <f>+'2. Application Budget (LC)申请（当地'!D50</f>
        <v>0</v>
      </c>
      <c r="E50" s="65">
        <f>+'2. Application Budget (LC)申请（当地'!E50</f>
        <v>0</v>
      </c>
      <c r="F50" s="3">
        <f>IFERROR(+'2. Application Budget (LC)申请（当地'!F50/$B$151,0)</f>
        <v>0</v>
      </c>
      <c r="G50" s="66">
        <f>IFERROR(+'2. Application Budget (LC)申请（当地'!G50/$B$151,0)</f>
        <v>0</v>
      </c>
      <c r="H50" s="66">
        <f>IFERROR(+'2. Application Budget (LC)申请（当地'!H50/$B$151,0)</f>
        <v>0</v>
      </c>
      <c r="I50" s="66">
        <f>IFERROR(+'2. Application Budget (LC)申请（当地'!I50/$B$151,0)</f>
        <v>0</v>
      </c>
      <c r="J50" s="66" t="b">
        <f t="shared" si="2"/>
        <v>1</v>
      </c>
      <c r="K50" s="9"/>
    </row>
    <row r="51" spans="1:11">
      <c r="A51" s="344"/>
      <c r="B51" s="102">
        <f>+'2. Application Budget (LC)申请（当地'!B51</f>
        <v>0</v>
      </c>
      <c r="C51" s="102">
        <f>+'2. Application Budget (LC)申请（当地'!C51</f>
        <v>0</v>
      </c>
      <c r="D51" s="2">
        <f>+'2. Application Budget (LC)申请（当地'!D51</f>
        <v>0</v>
      </c>
      <c r="E51" s="65">
        <f>+'2. Application Budget (LC)申请（当地'!E51</f>
        <v>0</v>
      </c>
      <c r="F51" s="3">
        <f>IFERROR(+'2. Application Budget (LC)申请（当地'!F51/$B$151,0)</f>
        <v>0</v>
      </c>
      <c r="G51" s="66">
        <f>IFERROR(+'2. Application Budget (LC)申请（当地'!G51/$B$151,0)</f>
        <v>0</v>
      </c>
      <c r="H51" s="66">
        <f>IFERROR(+'2. Application Budget (LC)申请（当地'!H51/$B$151,0)</f>
        <v>0</v>
      </c>
      <c r="I51" s="66">
        <f>IFERROR(+'2. Application Budget (LC)申请（当地'!I51/$B$151,0)</f>
        <v>0</v>
      </c>
      <c r="J51" s="66" t="b">
        <f t="shared" si="2"/>
        <v>1</v>
      </c>
      <c r="K51" s="9"/>
    </row>
    <row r="52" spans="1:11">
      <c r="A52" s="344"/>
      <c r="B52" s="102">
        <f>+'2. Application Budget (LC)申请（当地'!B52</f>
        <v>0</v>
      </c>
      <c r="C52" s="102">
        <f>+'2. Application Budget (LC)申请（当地'!C52</f>
        <v>0</v>
      </c>
      <c r="D52" s="2">
        <f>+'2. Application Budget (LC)申请（当地'!D52</f>
        <v>0</v>
      </c>
      <c r="E52" s="65">
        <f>+'2. Application Budget (LC)申请（当地'!E52</f>
        <v>0</v>
      </c>
      <c r="F52" s="3">
        <f>IFERROR(+'2. Application Budget (LC)申请（当地'!F52/$B$151,0)</f>
        <v>0</v>
      </c>
      <c r="G52" s="66">
        <f>IFERROR(+'2. Application Budget (LC)申请（当地'!G52/$B$151,0)</f>
        <v>0</v>
      </c>
      <c r="H52" s="66">
        <f>IFERROR(+'2. Application Budget (LC)申请（当地'!H52/$B$151,0)</f>
        <v>0</v>
      </c>
      <c r="I52" s="66">
        <f>IFERROR(+'2. Application Budget (LC)申请（当地'!I52/$B$151,0)</f>
        <v>0</v>
      </c>
      <c r="J52" s="66" t="b">
        <f t="shared" si="2"/>
        <v>1</v>
      </c>
      <c r="K52" s="9"/>
    </row>
    <row r="53" spans="1:11">
      <c r="A53" s="344"/>
      <c r="B53" s="102">
        <f>+'2. Application Budget (LC)申请（当地'!B53</f>
        <v>0</v>
      </c>
      <c r="C53" s="102">
        <f>+'2. Application Budget (LC)申请（当地'!C53</f>
        <v>0</v>
      </c>
      <c r="D53" s="2">
        <f>+'2. Application Budget (LC)申请（当地'!D53</f>
        <v>0</v>
      </c>
      <c r="E53" s="65">
        <f>+'2. Application Budget (LC)申请（当地'!E53</f>
        <v>0</v>
      </c>
      <c r="F53" s="3">
        <f>IFERROR(+'2. Application Budget (LC)申请（当地'!F53/$B$151,0)</f>
        <v>0</v>
      </c>
      <c r="G53" s="66">
        <f>IFERROR(+'2. Application Budget (LC)申请（当地'!G53/$B$151,0)</f>
        <v>0</v>
      </c>
      <c r="H53" s="66">
        <f>IFERROR(+'2. Application Budget (LC)申请（当地'!H53/$B$151,0)</f>
        <v>0</v>
      </c>
      <c r="I53" s="66">
        <f>IFERROR(+'2. Application Budget (LC)申请（当地'!I53/$B$151,0)</f>
        <v>0</v>
      </c>
      <c r="J53" s="66" t="b">
        <f t="shared" si="2"/>
        <v>1</v>
      </c>
      <c r="K53" s="9"/>
    </row>
    <row r="54" spans="1:11">
      <c r="A54" s="344"/>
      <c r="B54" s="102">
        <f>+'2. Application Budget (LC)申请（当地'!B54</f>
        <v>0</v>
      </c>
      <c r="C54" s="102">
        <f>+'2. Application Budget (LC)申请（当地'!C54</f>
        <v>0</v>
      </c>
      <c r="D54" s="2">
        <f>+'2. Application Budget (LC)申请（当地'!D54</f>
        <v>0</v>
      </c>
      <c r="E54" s="65">
        <f>+'2. Application Budget (LC)申请（当地'!E54</f>
        <v>0</v>
      </c>
      <c r="F54" s="3">
        <f>IFERROR(+'2. Application Budget (LC)申请（当地'!F54/$B$151,0)</f>
        <v>0</v>
      </c>
      <c r="G54" s="66">
        <f>IFERROR(+'2. Application Budget (LC)申请（当地'!G54/$B$151,0)</f>
        <v>0</v>
      </c>
      <c r="H54" s="66">
        <f>IFERROR(+'2. Application Budget (LC)申请（当地'!H54/$B$151,0)</f>
        <v>0</v>
      </c>
      <c r="I54" s="66">
        <f>IFERROR(+'2. Application Budget (LC)申请（当地'!I54/$B$151,0)</f>
        <v>0</v>
      </c>
      <c r="J54" s="66" t="b">
        <f t="shared" si="1"/>
        <v>1</v>
      </c>
      <c r="K54" s="9"/>
    </row>
    <row r="55" spans="1:11">
      <c r="A55" s="344"/>
      <c r="B55" s="102">
        <f>+'2. Application Budget (LC)申请（当地'!B55</f>
        <v>0</v>
      </c>
      <c r="C55" s="102">
        <f>+'2. Application Budget (LC)申请（当地'!C55</f>
        <v>0</v>
      </c>
      <c r="D55" s="2">
        <f>+'2. Application Budget (LC)申请（当地'!D55</f>
        <v>0</v>
      </c>
      <c r="E55" s="65">
        <f>+'2. Application Budget (LC)申请（当地'!E55</f>
        <v>0</v>
      </c>
      <c r="F55" s="3">
        <f>IFERROR(+'2. Application Budget (LC)申请（当地'!F55/$B$151,0)</f>
        <v>0</v>
      </c>
      <c r="G55" s="66">
        <f>IFERROR(+'2. Application Budget (LC)申请（当地'!G55/$B$151,0)</f>
        <v>0</v>
      </c>
      <c r="H55" s="66">
        <f>IFERROR(+'2. Application Budget (LC)申请（当地'!H55/$B$151,0)</f>
        <v>0</v>
      </c>
      <c r="I55" s="66">
        <f>IFERROR(+'2. Application Budget (LC)申请（当地'!I55/$B$151,0)</f>
        <v>0</v>
      </c>
      <c r="J55" s="66" t="b">
        <f t="shared" si="1"/>
        <v>1</v>
      </c>
      <c r="K55" s="9"/>
    </row>
    <row r="56" spans="1:11">
      <c r="A56" s="344"/>
      <c r="B56" s="102">
        <f>+'2. Application Budget (LC)申请（当地'!B56</f>
        <v>0</v>
      </c>
      <c r="C56" s="102">
        <f>+'2. Application Budget (LC)申请（当地'!C56</f>
        <v>0</v>
      </c>
      <c r="D56" s="2">
        <f>+'2. Application Budget (LC)申请（当地'!D56</f>
        <v>0</v>
      </c>
      <c r="E56" s="65">
        <f>+'2. Application Budget (LC)申请（当地'!E56</f>
        <v>0</v>
      </c>
      <c r="F56" s="3">
        <f>IFERROR(+'2. Application Budget (LC)申请（当地'!F56/$B$151,0)</f>
        <v>0</v>
      </c>
      <c r="G56" s="66">
        <f>IFERROR(+'2. Application Budget (LC)申请（当地'!G56/$B$151,0)</f>
        <v>0</v>
      </c>
      <c r="H56" s="66">
        <f>IFERROR(+'2. Application Budget (LC)申请（当地'!H56/$B$151,0)</f>
        <v>0</v>
      </c>
      <c r="I56" s="66">
        <f>IFERROR(+'2. Application Budget (LC)申请（当地'!I56/$B$151,0)</f>
        <v>0</v>
      </c>
      <c r="J56" s="66" t="b">
        <f t="shared" si="1"/>
        <v>1</v>
      </c>
      <c r="K56" s="9"/>
    </row>
    <row r="57" spans="1:11">
      <c r="A57" s="344"/>
      <c r="B57" s="10"/>
      <c r="C57" s="2"/>
      <c r="D57" s="2"/>
      <c r="E57" s="65"/>
      <c r="F57" s="3"/>
      <c r="G57" s="66"/>
      <c r="H57" s="66"/>
      <c r="I57" s="66"/>
      <c r="J57" s="66"/>
      <c r="K57" s="9"/>
    </row>
    <row r="58" spans="1:11">
      <c r="A58" s="344"/>
      <c r="B58" s="335" t="s">
        <v>158</v>
      </c>
      <c r="C58" s="335"/>
      <c r="D58" s="335"/>
      <c r="E58" s="335"/>
      <c r="F58" s="345"/>
      <c r="G58" s="69">
        <f>SUM(G29:G57)</f>
        <v>0</v>
      </c>
      <c r="H58" s="69">
        <f>SUM(H29:H57)</f>
        <v>0</v>
      </c>
      <c r="I58" s="69">
        <f>SUM(I29:I57)</f>
        <v>0</v>
      </c>
      <c r="J58" s="69"/>
      <c r="K58" s="9"/>
    </row>
    <row r="59" spans="1:11">
      <c r="A59" s="343" t="s">
        <v>125</v>
      </c>
      <c r="B59" s="102">
        <f>+'2. Application Budget (LC)申请（当地'!B59</f>
        <v>0</v>
      </c>
      <c r="C59" s="102">
        <f>+'2. Application Budget (LC)申请（当地'!C59</f>
        <v>0</v>
      </c>
      <c r="D59" s="2">
        <f>+'2. Application Budget (LC)申请（当地'!D59</f>
        <v>0</v>
      </c>
      <c r="E59" s="65">
        <f>+'2. Application Budget (LC)申请（当地'!E59</f>
        <v>0</v>
      </c>
      <c r="F59" s="3">
        <f>IFERROR(+'2. Application Budget (LC)申请（当地'!F59/$B$151,0)</f>
        <v>0</v>
      </c>
      <c r="G59" s="66">
        <f>IFERROR(+'2. Application Budget (LC)申请（当地'!G59/$B$151,0)</f>
        <v>0</v>
      </c>
      <c r="H59" s="66">
        <f>IFERROR(+'2. Application Budget (LC)申请（当地'!H59/$B$151,0)</f>
        <v>0</v>
      </c>
      <c r="I59" s="66">
        <f>IFERROR(+'2. Application Budget (LC)申请（当地'!I59/$B$151,0)</f>
        <v>0</v>
      </c>
      <c r="J59" s="66" t="b">
        <f t="shared" ref="J59" si="3">IF((E59*F59)=(G59+H59),TRUE)</f>
        <v>1</v>
      </c>
      <c r="K59" s="9"/>
    </row>
    <row r="60" spans="1:11">
      <c r="A60" s="344"/>
      <c r="B60" s="102">
        <f>+'2. Application Budget (LC)申请（当地'!B60</f>
        <v>0</v>
      </c>
      <c r="C60" s="102">
        <f>+'2. Application Budget (LC)申请（当地'!C60</f>
        <v>0</v>
      </c>
      <c r="D60" s="2">
        <f>+'2. Application Budget (LC)申请（当地'!D60</f>
        <v>0</v>
      </c>
      <c r="E60" s="65">
        <f>+'2. Application Budget (LC)申请（当地'!E60</f>
        <v>0</v>
      </c>
      <c r="F60" s="3">
        <f>IFERROR(+'2. Application Budget (LC)申请（当地'!F60/$B$151,0)</f>
        <v>0</v>
      </c>
      <c r="G60" s="66">
        <f>IFERROR(+'2. Application Budget (LC)申请（当地'!G60/$B$151,0)</f>
        <v>0</v>
      </c>
      <c r="H60" s="66">
        <f>IFERROR(+'2. Application Budget (LC)申请（当地'!H60/$B$151,0)</f>
        <v>0</v>
      </c>
      <c r="I60" s="66">
        <f>IFERROR(+'2. Application Budget (LC)申请（当地'!I60/$B$151,0)</f>
        <v>0</v>
      </c>
      <c r="J60" s="66" t="b">
        <f t="shared" ref="J60:J108" si="4">IF((E60*F60)=(G60+H60),TRUE)</f>
        <v>1</v>
      </c>
      <c r="K60" s="9"/>
    </row>
    <row r="61" spans="1:11">
      <c r="A61" s="344"/>
      <c r="B61" s="102">
        <f>+'2. Application Budget (LC)申请（当地'!B61</f>
        <v>0</v>
      </c>
      <c r="C61" s="102">
        <f>+'2. Application Budget (LC)申请（当地'!C61</f>
        <v>0</v>
      </c>
      <c r="D61" s="2">
        <f>+'2. Application Budget (LC)申请（当地'!D61</f>
        <v>0</v>
      </c>
      <c r="E61" s="65">
        <f>+'2. Application Budget (LC)申请（当地'!E61</f>
        <v>0</v>
      </c>
      <c r="F61" s="3">
        <f>IFERROR(+'2. Application Budget (LC)申请（当地'!F61/$B$151,0)</f>
        <v>0</v>
      </c>
      <c r="G61" s="66">
        <f>IFERROR(+'2. Application Budget (LC)申请（当地'!G61/$B$151,0)</f>
        <v>0</v>
      </c>
      <c r="H61" s="66">
        <f>IFERROR(+'2. Application Budget (LC)申请（当地'!H61/$B$151,0)</f>
        <v>0</v>
      </c>
      <c r="I61" s="66">
        <f>IFERROR(+'2. Application Budget (LC)申请（当地'!I61/$B$151,0)</f>
        <v>0</v>
      </c>
      <c r="J61" s="66" t="b">
        <f t="shared" si="4"/>
        <v>1</v>
      </c>
      <c r="K61" s="9"/>
    </row>
    <row r="62" spans="1:11">
      <c r="A62" s="344"/>
      <c r="B62" s="102">
        <f>+'2. Application Budget (LC)申请（当地'!B62</f>
        <v>0</v>
      </c>
      <c r="C62" s="102">
        <f>+'2. Application Budget (LC)申请（当地'!C62</f>
        <v>0</v>
      </c>
      <c r="D62" s="2">
        <f>+'2. Application Budget (LC)申请（当地'!D62</f>
        <v>0</v>
      </c>
      <c r="E62" s="65">
        <f>+'2. Application Budget (LC)申请（当地'!E62</f>
        <v>0</v>
      </c>
      <c r="F62" s="3">
        <f>IFERROR(+'2. Application Budget (LC)申请（当地'!F62/$B$151,0)</f>
        <v>0</v>
      </c>
      <c r="G62" s="66">
        <f>IFERROR(+'2. Application Budget (LC)申请（当地'!G62/$B$151,0)</f>
        <v>0</v>
      </c>
      <c r="H62" s="66">
        <f>IFERROR(+'2. Application Budget (LC)申请（当地'!H62/$B$151,0)</f>
        <v>0</v>
      </c>
      <c r="I62" s="66">
        <f>IFERROR(+'2. Application Budget (LC)申请（当地'!I62/$B$151,0)</f>
        <v>0</v>
      </c>
      <c r="J62" s="66" t="b">
        <f t="shared" si="4"/>
        <v>1</v>
      </c>
      <c r="K62" s="9"/>
    </row>
    <row r="63" spans="1:11">
      <c r="A63" s="344"/>
      <c r="B63" s="102">
        <f>+'2. Application Budget (LC)申请（当地'!B63</f>
        <v>0</v>
      </c>
      <c r="C63" s="102">
        <f>+'2. Application Budget (LC)申请（当地'!C63</f>
        <v>0</v>
      </c>
      <c r="D63" s="2">
        <f>+'2. Application Budget (LC)申请（当地'!D63</f>
        <v>0</v>
      </c>
      <c r="E63" s="65">
        <f>+'2. Application Budget (LC)申请（当地'!E63</f>
        <v>0</v>
      </c>
      <c r="F63" s="3">
        <f>IFERROR(+'2. Application Budget (LC)申请（当地'!F63/$B$151,0)</f>
        <v>0</v>
      </c>
      <c r="G63" s="66">
        <f>IFERROR(+'2. Application Budget (LC)申请（当地'!G63/$B$151,0)</f>
        <v>0</v>
      </c>
      <c r="H63" s="66">
        <f>IFERROR(+'2. Application Budget (LC)申请（当地'!H63/$B$151,0)</f>
        <v>0</v>
      </c>
      <c r="I63" s="66">
        <f>IFERROR(+'2. Application Budget (LC)申请（当地'!I63/$B$151,0)</f>
        <v>0</v>
      </c>
      <c r="J63" s="66" t="b">
        <f t="shared" si="4"/>
        <v>1</v>
      </c>
      <c r="K63" s="9"/>
    </row>
    <row r="64" spans="1:11">
      <c r="A64" s="344"/>
      <c r="B64" s="102">
        <f>+'2. Application Budget (LC)申请（当地'!B64</f>
        <v>0</v>
      </c>
      <c r="C64" s="102">
        <f>+'2. Application Budget (LC)申请（当地'!C64</f>
        <v>0</v>
      </c>
      <c r="D64" s="2">
        <f>+'2. Application Budget (LC)申请（当地'!D64</f>
        <v>0</v>
      </c>
      <c r="E64" s="65">
        <f>+'2. Application Budget (LC)申请（当地'!E64</f>
        <v>0</v>
      </c>
      <c r="F64" s="3">
        <f>IFERROR(+'2. Application Budget (LC)申请（当地'!F64/$B$151,0)</f>
        <v>0</v>
      </c>
      <c r="G64" s="66">
        <f>IFERROR(+'2. Application Budget (LC)申请（当地'!G64/$B$151,0)</f>
        <v>0</v>
      </c>
      <c r="H64" s="66">
        <f>IFERROR(+'2. Application Budget (LC)申请（当地'!H64/$B$151,0)</f>
        <v>0</v>
      </c>
      <c r="I64" s="66">
        <f>IFERROR(+'2. Application Budget (LC)申请（当地'!I64/$B$151,0)</f>
        <v>0</v>
      </c>
      <c r="J64" s="66" t="b">
        <f t="shared" si="4"/>
        <v>1</v>
      </c>
      <c r="K64" s="9"/>
    </row>
    <row r="65" spans="1:11">
      <c r="A65" s="344"/>
      <c r="B65" s="102">
        <f>+'2. Application Budget (LC)申请（当地'!B65</f>
        <v>0</v>
      </c>
      <c r="C65" s="102">
        <f>+'2. Application Budget (LC)申请（当地'!C65</f>
        <v>0</v>
      </c>
      <c r="D65" s="2">
        <f>+'2. Application Budget (LC)申请（当地'!D65</f>
        <v>0</v>
      </c>
      <c r="E65" s="65">
        <f>+'2. Application Budget (LC)申请（当地'!E65</f>
        <v>0</v>
      </c>
      <c r="F65" s="3">
        <f>IFERROR(+'2. Application Budget (LC)申请（当地'!F65/$B$151,0)</f>
        <v>0</v>
      </c>
      <c r="G65" s="66">
        <f>IFERROR(+'2. Application Budget (LC)申请（当地'!G65/$B$151,0)</f>
        <v>0</v>
      </c>
      <c r="H65" s="66">
        <f>IFERROR(+'2. Application Budget (LC)申请（当地'!H65/$B$151,0)</f>
        <v>0</v>
      </c>
      <c r="I65" s="66">
        <f>IFERROR(+'2. Application Budget (LC)申请（当地'!I65/$B$151,0)</f>
        <v>0</v>
      </c>
      <c r="J65" s="66" t="b">
        <f t="shared" si="4"/>
        <v>1</v>
      </c>
      <c r="K65" s="9"/>
    </row>
    <row r="66" spans="1:11">
      <c r="A66" s="344"/>
      <c r="B66" s="102">
        <f>+'2. Application Budget (LC)申请（当地'!B66</f>
        <v>0</v>
      </c>
      <c r="C66" s="102">
        <f>+'2. Application Budget (LC)申请（当地'!C66</f>
        <v>0</v>
      </c>
      <c r="D66" s="2">
        <f>+'2. Application Budget (LC)申请（当地'!D66</f>
        <v>0</v>
      </c>
      <c r="E66" s="65">
        <f>+'2. Application Budget (LC)申请（当地'!E66</f>
        <v>0</v>
      </c>
      <c r="F66" s="3">
        <f>IFERROR(+'2. Application Budget (LC)申请（当地'!F66/$B$151,0)</f>
        <v>0</v>
      </c>
      <c r="G66" s="66">
        <f>IFERROR(+'2. Application Budget (LC)申请（当地'!G66/$B$151,0)</f>
        <v>0</v>
      </c>
      <c r="H66" s="66">
        <f>IFERROR(+'2. Application Budget (LC)申请（当地'!H66/$B$151,0)</f>
        <v>0</v>
      </c>
      <c r="I66" s="66">
        <f>IFERROR(+'2. Application Budget (LC)申请（当地'!I66/$B$151,0)</f>
        <v>0</v>
      </c>
      <c r="J66" s="66" t="b">
        <f t="shared" si="4"/>
        <v>1</v>
      </c>
      <c r="K66" s="9"/>
    </row>
    <row r="67" spans="1:11">
      <c r="A67" s="344"/>
      <c r="B67" s="102">
        <f>+'2. Application Budget (LC)申请（当地'!B67</f>
        <v>0</v>
      </c>
      <c r="C67" s="102">
        <f>+'2. Application Budget (LC)申请（当地'!C67</f>
        <v>0</v>
      </c>
      <c r="D67" s="2">
        <f>+'2. Application Budget (LC)申请（当地'!D67</f>
        <v>0</v>
      </c>
      <c r="E67" s="65">
        <f>+'2. Application Budget (LC)申请（当地'!E67</f>
        <v>0</v>
      </c>
      <c r="F67" s="3">
        <f>IFERROR(+'2. Application Budget (LC)申请（当地'!F67/$B$151,0)</f>
        <v>0</v>
      </c>
      <c r="G67" s="66">
        <f>IFERROR(+'2. Application Budget (LC)申请（当地'!G67/$B$151,0)</f>
        <v>0</v>
      </c>
      <c r="H67" s="66">
        <f>IFERROR(+'2. Application Budget (LC)申请（当地'!H67/$B$151,0)</f>
        <v>0</v>
      </c>
      <c r="I67" s="66">
        <f>IFERROR(+'2. Application Budget (LC)申请（当地'!I67/$B$151,0)</f>
        <v>0</v>
      </c>
      <c r="J67" s="66" t="b">
        <f t="shared" si="4"/>
        <v>1</v>
      </c>
      <c r="K67" s="9"/>
    </row>
    <row r="68" spans="1:11">
      <c r="A68" s="344"/>
      <c r="B68" s="102">
        <f>+'2. Application Budget (LC)申请（当地'!B68</f>
        <v>0</v>
      </c>
      <c r="C68" s="102">
        <f>+'2. Application Budget (LC)申请（当地'!C68</f>
        <v>0</v>
      </c>
      <c r="D68" s="2">
        <f>+'2. Application Budget (LC)申请（当地'!D68</f>
        <v>0</v>
      </c>
      <c r="E68" s="65">
        <f>+'2. Application Budget (LC)申请（当地'!E68</f>
        <v>0</v>
      </c>
      <c r="F68" s="3">
        <f>IFERROR(+'2. Application Budget (LC)申请（当地'!F68/$B$151,0)</f>
        <v>0</v>
      </c>
      <c r="G68" s="66">
        <f>IFERROR(+'2. Application Budget (LC)申请（当地'!G68/$B$151,0)</f>
        <v>0</v>
      </c>
      <c r="H68" s="66">
        <f>IFERROR(+'2. Application Budget (LC)申请（当地'!H68/$B$151,0)</f>
        <v>0</v>
      </c>
      <c r="I68" s="66">
        <f>IFERROR(+'2. Application Budget (LC)申请（当地'!I68/$B$151,0)</f>
        <v>0</v>
      </c>
      <c r="J68" s="66" t="b">
        <f t="shared" si="4"/>
        <v>1</v>
      </c>
      <c r="K68" s="9"/>
    </row>
    <row r="69" spans="1:11">
      <c r="A69" s="344"/>
      <c r="B69" s="102">
        <f>+'2. Application Budget (LC)申请（当地'!B69</f>
        <v>0</v>
      </c>
      <c r="C69" s="102">
        <f>+'2. Application Budget (LC)申请（当地'!C69</f>
        <v>0</v>
      </c>
      <c r="D69" s="2">
        <f>+'2. Application Budget (LC)申请（当地'!D69</f>
        <v>0</v>
      </c>
      <c r="E69" s="65">
        <f>+'2. Application Budget (LC)申请（当地'!E69</f>
        <v>0</v>
      </c>
      <c r="F69" s="3">
        <f>IFERROR(+'2. Application Budget (LC)申请（当地'!F69/$B$151,0)</f>
        <v>0</v>
      </c>
      <c r="G69" s="66">
        <f>IFERROR(+'2. Application Budget (LC)申请（当地'!G69/$B$151,0)</f>
        <v>0</v>
      </c>
      <c r="H69" s="66">
        <f>IFERROR(+'2. Application Budget (LC)申请（当地'!H69/$B$151,0)</f>
        <v>0</v>
      </c>
      <c r="I69" s="66">
        <f>IFERROR(+'2. Application Budget (LC)申请（当地'!I69/$B$151,0)</f>
        <v>0</v>
      </c>
      <c r="J69" s="66" t="b">
        <f t="shared" si="4"/>
        <v>1</v>
      </c>
      <c r="K69" s="9"/>
    </row>
    <row r="70" spans="1:11">
      <c r="A70" s="344"/>
      <c r="B70" s="102">
        <f>+'2. Application Budget (LC)申请（当地'!B70</f>
        <v>0</v>
      </c>
      <c r="C70" s="102">
        <f>+'2. Application Budget (LC)申请（当地'!C70</f>
        <v>0</v>
      </c>
      <c r="D70" s="2">
        <f>+'2. Application Budget (LC)申请（当地'!D70</f>
        <v>0</v>
      </c>
      <c r="E70" s="65">
        <f>+'2. Application Budget (LC)申请（当地'!E70</f>
        <v>0</v>
      </c>
      <c r="F70" s="3">
        <f>IFERROR(+'2. Application Budget (LC)申请（当地'!F70/$B$151,0)</f>
        <v>0</v>
      </c>
      <c r="G70" s="66">
        <f>IFERROR(+'2. Application Budget (LC)申请（当地'!G70/$B$151,0)</f>
        <v>0</v>
      </c>
      <c r="H70" s="66">
        <f>IFERROR(+'2. Application Budget (LC)申请（当地'!H70/$B$151,0)</f>
        <v>0</v>
      </c>
      <c r="I70" s="66">
        <f>IFERROR(+'2. Application Budget (LC)申请（当地'!I70/$B$151,0)</f>
        <v>0</v>
      </c>
      <c r="J70" s="66" t="b">
        <f t="shared" si="4"/>
        <v>1</v>
      </c>
      <c r="K70" s="9"/>
    </row>
    <row r="71" spans="1:11">
      <c r="A71" s="344"/>
      <c r="B71" s="102">
        <f>+'2. Application Budget (LC)申请（当地'!B71</f>
        <v>0</v>
      </c>
      <c r="C71" s="102">
        <f>+'2. Application Budget (LC)申请（当地'!C71</f>
        <v>0</v>
      </c>
      <c r="D71" s="2">
        <f>+'2. Application Budget (LC)申请（当地'!D71</f>
        <v>0</v>
      </c>
      <c r="E71" s="65">
        <f>+'2. Application Budget (LC)申请（当地'!E71</f>
        <v>0</v>
      </c>
      <c r="F71" s="3">
        <f>IFERROR(+'2. Application Budget (LC)申请（当地'!F71/$B$151,0)</f>
        <v>0</v>
      </c>
      <c r="G71" s="66">
        <f>IFERROR(+'2. Application Budget (LC)申请（当地'!G71/$B$151,0)</f>
        <v>0</v>
      </c>
      <c r="H71" s="66">
        <f>IFERROR(+'2. Application Budget (LC)申请（当地'!H71/$B$151,0)</f>
        <v>0</v>
      </c>
      <c r="I71" s="66">
        <f>IFERROR(+'2. Application Budget (LC)申请（当地'!I71/$B$151,0)</f>
        <v>0</v>
      </c>
      <c r="J71" s="66" t="b">
        <f t="shared" si="4"/>
        <v>1</v>
      </c>
      <c r="K71" s="9"/>
    </row>
    <row r="72" spans="1:11">
      <c r="A72" s="344"/>
      <c r="B72" s="102">
        <f>+'2. Application Budget (LC)申请（当地'!B72</f>
        <v>0</v>
      </c>
      <c r="C72" s="102">
        <f>+'2. Application Budget (LC)申请（当地'!C72</f>
        <v>0</v>
      </c>
      <c r="D72" s="2">
        <f>+'2. Application Budget (LC)申请（当地'!D72</f>
        <v>0</v>
      </c>
      <c r="E72" s="65">
        <f>+'2. Application Budget (LC)申请（当地'!E72</f>
        <v>0</v>
      </c>
      <c r="F72" s="3">
        <f>IFERROR(+'2. Application Budget (LC)申请（当地'!F72/$B$151,0)</f>
        <v>0</v>
      </c>
      <c r="G72" s="66">
        <f>IFERROR(+'2. Application Budget (LC)申请（当地'!G72/$B$151,0)</f>
        <v>0</v>
      </c>
      <c r="H72" s="66">
        <f>IFERROR(+'2. Application Budget (LC)申请（当地'!H72/$B$151,0)</f>
        <v>0</v>
      </c>
      <c r="I72" s="66">
        <f>IFERROR(+'2. Application Budget (LC)申请（当地'!I72/$B$151,0)</f>
        <v>0</v>
      </c>
      <c r="J72" s="66" t="b">
        <f t="shared" si="4"/>
        <v>1</v>
      </c>
      <c r="K72" s="9"/>
    </row>
    <row r="73" spans="1:11">
      <c r="A73" s="344"/>
      <c r="B73" s="102">
        <f>+'2. Application Budget (LC)申请（当地'!B73</f>
        <v>0</v>
      </c>
      <c r="C73" s="102">
        <f>+'2. Application Budget (LC)申请（当地'!C73</f>
        <v>0</v>
      </c>
      <c r="D73" s="2">
        <f>+'2. Application Budget (LC)申请（当地'!D73</f>
        <v>0</v>
      </c>
      <c r="E73" s="65">
        <f>+'2. Application Budget (LC)申请（当地'!E73</f>
        <v>0</v>
      </c>
      <c r="F73" s="3">
        <f>IFERROR(+'2. Application Budget (LC)申请（当地'!F73/$B$151,0)</f>
        <v>0</v>
      </c>
      <c r="G73" s="66">
        <f>IFERROR(+'2. Application Budget (LC)申请（当地'!G73/$B$151,0)</f>
        <v>0</v>
      </c>
      <c r="H73" s="66">
        <f>IFERROR(+'2. Application Budget (LC)申请（当地'!H73/$B$151,0)</f>
        <v>0</v>
      </c>
      <c r="I73" s="66">
        <f>IFERROR(+'2. Application Budget (LC)申请（当地'!I73/$B$151,0)</f>
        <v>0</v>
      </c>
      <c r="J73" s="66" t="b">
        <f t="shared" si="4"/>
        <v>1</v>
      </c>
      <c r="K73" s="9"/>
    </row>
    <row r="74" spans="1:11">
      <c r="A74" s="344"/>
      <c r="B74" s="102">
        <f>+'2. Application Budget (LC)申请（当地'!B74</f>
        <v>0</v>
      </c>
      <c r="C74" s="102">
        <f>+'2. Application Budget (LC)申请（当地'!C74</f>
        <v>0</v>
      </c>
      <c r="D74" s="2">
        <f>+'2. Application Budget (LC)申请（当地'!D74</f>
        <v>0</v>
      </c>
      <c r="E74" s="65">
        <f>+'2. Application Budget (LC)申请（当地'!E74</f>
        <v>0</v>
      </c>
      <c r="F74" s="3">
        <f>IFERROR(+'2. Application Budget (LC)申请（当地'!F74/$B$151,0)</f>
        <v>0</v>
      </c>
      <c r="G74" s="66">
        <f>IFERROR(+'2. Application Budget (LC)申请（当地'!G74/$B$151,0)</f>
        <v>0</v>
      </c>
      <c r="H74" s="66">
        <f>IFERROR(+'2. Application Budget (LC)申请（当地'!H74/$B$151,0)</f>
        <v>0</v>
      </c>
      <c r="I74" s="66">
        <f>IFERROR(+'2. Application Budget (LC)申请（当地'!I74/$B$151,0)</f>
        <v>0</v>
      </c>
      <c r="J74" s="66" t="b">
        <f t="shared" si="4"/>
        <v>1</v>
      </c>
      <c r="K74" s="9"/>
    </row>
    <row r="75" spans="1:11">
      <c r="A75" s="344"/>
      <c r="B75" s="102">
        <f>+'2. Application Budget (LC)申请（当地'!B75</f>
        <v>0</v>
      </c>
      <c r="C75" s="102">
        <f>+'2. Application Budget (LC)申请（当地'!C75</f>
        <v>0</v>
      </c>
      <c r="D75" s="2">
        <f>+'2. Application Budget (LC)申请（当地'!D75</f>
        <v>0</v>
      </c>
      <c r="E75" s="65">
        <f>+'2. Application Budget (LC)申请（当地'!E75</f>
        <v>0</v>
      </c>
      <c r="F75" s="3">
        <f>IFERROR(+'2. Application Budget (LC)申请（当地'!F75/$B$151,0)</f>
        <v>0</v>
      </c>
      <c r="G75" s="66">
        <f>IFERROR(+'2. Application Budget (LC)申请（当地'!G75/$B$151,0)</f>
        <v>0</v>
      </c>
      <c r="H75" s="66">
        <f>IFERROR(+'2. Application Budget (LC)申请（当地'!H75/$B$151,0)</f>
        <v>0</v>
      </c>
      <c r="I75" s="66">
        <f>IFERROR(+'2. Application Budget (LC)申请（当地'!I75/$B$151,0)</f>
        <v>0</v>
      </c>
      <c r="J75" s="66" t="b">
        <f t="shared" si="4"/>
        <v>1</v>
      </c>
      <c r="K75" s="9"/>
    </row>
    <row r="76" spans="1:11">
      <c r="A76" s="344"/>
      <c r="B76" s="102">
        <f>+'2. Application Budget (LC)申请（当地'!B76</f>
        <v>0</v>
      </c>
      <c r="C76" s="102">
        <f>+'2. Application Budget (LC)申请（当地'!C76</f>
        <v>0</v>
      </c>
      <c r="D76" s="2">
        <f>+'2. Application Budget (LC)申请（当地'!D76</f>
        <v>0</v>
      </c>
      <c r="E76" s="65">
        <f>+'2. Application Budget (LC)申请（当地'!E76</f>
        <v>0</v>
      </c>
      <c r="F76" s="3">
        <f>IFERROR(+'2. Application Budget (LC)申请（当地'!F76/$B$151,0)</f>
        <v>0</v>
      </c>
      <c r="G76" s="66">
        <f>IFERROR(+'2. Application Budget (LC)申请（当地'!G76/$B$151,0)</f>
        <v>0</v>
      </c>
      <c r="H76" s="66">
        <f>IFERROR(+'2. Application Budget (LC)申请（当地'!H76/$B$151,0)</f>
        <v>0</v>
      </c>
      <c r="I76" s="66">
        <f>IFERROR(+'2. Application Budget (LC)申请（当地'!I76/$B$151,0)</f>
        <v>0</v>
      </c>
      <c r="J76" s="66" t="b">
        <f t="shared" si="4"/>
        <v>1</v>
      </c>
      <c r="K76" s="9"/>
    </row>
    <row r="77" spans="1:11">
      <c r="A77" s="344"/>
      <c r="B77" s="102">
        <f>+'2. Application Budget (LC)申请（当地'!B77</f>
        <v>0</v>
      </c>
      <c r="C77" s="102">
        <f>+'2. Application Budget (LC)申请（当地'!C77</f>
        <v>0</v>
      </c>
      <c r="D77" s="2">
        <f>+'2. Application Budget (LC)申请（当地'!D77</f>
        <v>0</v>
      </c>
      <c r="E77" s="65">
        <f>+'2. Application Budget (LC)申请（当地'!E77</f>
        <v>0</v>
      </c>
      <c r="F77" s="3">
        <f>IFERROR(+'2. Application Budget (LC)申请（当地'!F77/$B$151,0)</f>
        <v>0</v>
      </c>
      <c r="G77" s="66">
        <f>IFERROR(+'2. Application Budget (LC)申请（当地'!G77/$B$151,0)</f>
        <v>0</v>
      </c>
      <c r="H77" s="66">
        <f>IFERROR(+'2. Application Budget (LC)申请（当地'!H77/$B$151,0)</f>
        <v>0</v>
      </c>
      <c r="I77" s="66">
        <f>IFERROR(+'2. Application Budget (LC)申请（当地'!I77/$B$151,0)</f>
        <v>0</v>
      </c>
      <c r="J77" s="66" t="b">
        <f t="shared" si="4"/>
        <v>1</v>
      </c>
      <c r="K77" s="9"/>
    </row>
    <row r="78" spans="1:11">
      <c r="A78" s="344"/>
      <c r="B78" s="102">
        <f>+'2. Application Budget (LC)申请（当地'!B78</f>
        <v>0</v>
      </c>
      <c r="C78" s="102">
        <f>+'2. Application Budget (LC)申请（当地'!C78</f>
        <v>0</v>
      </c>
      <c r="D78" s="2">
        <f>+'2. Application Budget (LC)申请（当地'!D78</f>
        <v>0</v>
      </c>
      <c r="E78" s="65">
        <f>+'2. Application Budget (LC)申请（当地'!E78</f>
        <v>0</v>
      </c>
      <c r="F78" s="3">
        <f>IFERROR(+'2. Application Budget (LC)申请（当地'!F78/$B$151,0)</f>
        <v>0</v>
      </c>
      <c r="G78" s="66">
        <f>IFERROR(+'2. Application Budget (LC)申请（当地'!G78/$B$151,0)</f>
        <v>0</v>
      </c>
      <c r="H78" s="66">
        <f>IFERROR(+'2. Application Budget (LC)申请（当地'!H78/$B$151,0)</f>
        <v>0</v>
      </c>
      <c r="I78" s="66">
        <f>IFERROR(+'2. Application Budget (LC)申请（当地'!I78/$B$151,0)</f>
        <v>0</v>
      </c>
      <c r="J78" s="66" t="b">
        <f t="shared" si="4"/>
        <v>1</v>
      </c>
      <c r="K78" s="9"/>
    </row>
    <row r="79" spans="1:11">
      <c r="A79" s="344"/>
      <c r="B79" s="102">
        <f>+'2. Application Budget (LC)申请（当地'!B79</f>
        <v>0</v>
      </c>
      <c r="C79" s="102">
        <f>+'2. Application Budget (LC)申请（当地'!C79</f>
        <v>0</v>
      </c>
      <c r="D79" s="2">
        <f>+'2. Application Budget (LC)申请（当地'!D79</f>
        <v>0</v>
      </c>
      <c r="E79" s="65">
        <f>+'2. Application Budget (LC)申请（当地'!E79</f>
        <v>0</v>
      </c>
      <c r="F79" s="3">
        <f>IFERROR(+'2. Application Budget (LC)申请（当地'!F79/$B$151,0)</f>
        <v>0</v>
      </c>
      <c r="G79" s="66">
        <f>IFERROR(+'2. Application Budget (LC)申请（当地'!G79/$B$151,0)</f>
        <v>0</v>
      </c>
      <c r="H79" s="66">
        <f>IFERROR(+'2. Application Budget (LC)申请（当地'!H79/$B$151,0)</f>
        <v>0</v>
      </c>
      <c r="I79" s="66">
        <f>IFERROR(+'2. Application Budget (LC)申请（当地'!I79/$B$151,0)</f>
        <v>0</v>
      </c>
      <c r="J79" s="66" t="b">
        <f t="shared" si="4"/>
        <v>1</v>
      </c>
      <c r="K79" s="9"/>
    </row>
    <row r="80" spans="1:11">
      <c r="A80" s="344"/>
      <c r="B80" s="102">
        <f>+'2. Application Budget (LC)申请（当地'!B80</f>
        <v>0</v>
      </c>
      <c r="C80" s="102">
        <f>+'2. Application Budget (LC)申请（当地'!C80</f>
        <v>0</v>
      </c>
      <c r="D80" s="2">
        <f>+'2. Application Budget (LC)申请（当地'!D80</f>
        <v>0</v>
      </c>
      <c r="E80" s="65">
        <f>+'2. Application Budget (LC)申请（当地'!E80</f>
        <v>0</v>
      </c>
      <c r="F80" s="3">
        <f>IFERROR(+'2. Application Budget (LC)申请（当地'!F80/$B$151,0)</f>
        <v>0</v>
      </c>
      <c r="G80" s="66">
        <f>IFERROR(+'2. Application Budget (LC)申请（当地'!G80/$B$151,0)</f>
        <v>0</v>
      </c>
      <c r="H80" s="66">
        <f>IFERROR(+'2. Application Budget (LC)申请（当地'!H80/$B$151,0)</f>
        <v>0</v>
      </c>
      <c r="I80" s="66">
        <f>IFERROR(+'2. Application Budget (LC)申请（当地'!I80/$B$151,0)</f>
        <v>0</v>
      </c>
      <c r="J80" s="66" t="b">
        <f t="shared" si="4"/>
        <v>1</v>
      </c>
      <c r="K80" s="9"/>
    </row>
    <row r="81" spans="1:11">
      <c r="A81" s="344"/>
      <c r="B81" s="102">
        <f>+'2. Application Budget (LC)申请（当地'!B81</f>
        <v>0</v>
      </c>
      <c r="C81" s="102">
        <f>+'2. Application Budget (LC)申请（当地'!C81</f>
        <v>0</v>
      </c>
      <c r="D81" s="2">
        <f>+'2. Application Budget (LC)申请（当地'!D81</f>
        <v>0</v>
      </c>
      <c r="E81" s="65">
        <f>+'2. Application Budget (LC)申请（当地'!E81</f>
        <v>0</v>
      </c>
      <c r="F81" s="3">
        <f>IFERROR(+'2. Application Budget (LC)申请（当地'!F81/$B$151,0)</f>
        <v>0</v>
      </c>
      <c r="G81" s="66">
        <f>IFERROR(+'2. Application Budget (LC)申请（当地'!G81/$B$151,0)</f>
        <v>0</v>
      </c>
      <c r="H81" s="66">
        <f>IFERROR(+'2. Application Budget (LC)申请（当地'!H81/$B$151,0)</f>
        <v>0</v>
      </c>
      <c r="I81" s="66">
        <f>IFERROR(+'2. Application Budget (LC)申请（当地'!I81/$B$151,0)</f>
        <v>0</v>
      </c>
      <c r="J81" s="66" t="b">
        <f t="shared" si="4"/>
        <v>1</v>
      </c>
      <c r="K81" s="9"/>
    </row>
    <row r="82" spans="1:11">
      <c r="A82" s="344"/>
      <c r="B82" s="102">
        <f>+'2. Application Budget (LC)申请（当地'!B82</f>
        <v>0</v>
      </c>
      <c r="C82" s="102">
        <f>+'2. Application Budget (LC)申请（当地'!C82</f>
        <v>0</v>
      </c>
      <c r="D82" s="2">
        <f>+'2. Application Budget (LC)申请（当地'!D82</f>
        <v>0</v>
      </c>
      <c r="E82" s="65">
        <f>+'2. Application Budget (LC)申请（当地'!E82</f>
        <v>0</v>
      </c>
      <c r="F82" s="3">
        <f>IFERROR(+'2. Application Budget (LC)申请（当地'!F82/$B$151,0)</f>
        <v>0</v>
      </c>
      <c r="G82" s="66">
        <f>IFERROR(+'2. Application Budget (LC)申请（当地'!G82/$B$151,0)</f>
        <v>0</v>
      </c>
      <c r="H82" s="66">
        <f>IFERROR(+'2. Application Budget (LC)申请（当地'!H82/$B$151,0)</f>
        <v>0</v>
      </c>
      <c r="I82" s="66">
        <f>IFERROR(+'2. Application Budget (LC)申请（当地'!I82/$B$151,0)</f>
        <v>0</v>
      </c>
      <c r="J82" s="66" t="b">
        <f t="shared" si="4"/>
        <v>1</v>
      </c>
      <c r="K82" s="9"/>
    </row>
    <row r="83" spans="1:11">
      <c r="A83" s="344"/>
      <c r="B83" s="102">
        <f>+'2. Application Budget (LC)申请（当地'!B83</f>
        <v>0</v>
      </c>
      <c r="C83" s="102">
        <f>+'2. Application Budget (LC)申请（当地'!C83</f>
        <v>0</v>
      </c>
      <c r="D83" s="2">
        <f>+'2. Application Budget (LC)申请（当地'!D83</f>
        <v>0</v>
      </c>
      <c r="E83" s="65">
        <f>+'2. Application Budget (LC)申请（当地'!E83</f>
        <v>0</v>
      </c>
      <c r="F83" s="3">
        <f>IFERROR(+'2. Application Budget (LC)申请（当地'!F83/$B$151,0)</f>
        <v>0</v>
      </c>
      <c r="G83" s="66">
        <f>IFERROR(+'2. Application Budget (LC)申请（当地'!G83/$B$151,0)</f>
        <v>0</v>
      </c>
      <c r="H83" s="66">
        <f>IFERROR(+'2. Application Budget (LC)申请（当地'!H83/$B$151,0)</f>
        <v>0</v>
      </c>
      <c r="I83" s="66">
        <f>IFERROR(+'2. Application Budget (LC)申请（当地'!I83/$B$151,0)</f>
        <v>0</v>
      </c>
      <c r="J83" s="66" t="b">
        <f t="shared" si="4"/>
        <v>1</v>
      </c>
      <c r="K83" s="9"/>
    </row>
    <row r="84" spans="1:11">
      <c r="A84" s="344"/>
      <c r="B84" s="102">
        <f>+'2. Application Budget (LC)申请（当地'!B84</f>
        <v>0</v>
      </c>
      <c r="C84" s="102">
        <f>+'2. Application Budget (LC)申请（当地'!C84</f>
        <v>0</v>
      </c>
      <c r="D84" s="2">
        <f>+'2. Application Budget (LC)申请（当地'!D84</f>
        <v>0</v>
      </c>
      <c r="E84" s="65">
        <f>+'2. Application Budget (LC)申请（当地'!E84</f>
        <v>0</v>
      </c>
      <c r="F84" s="3">
        <f>IFERROR(+'2. Application Budget (LC)申请（当地'!F84/$B$151,0)</f>
        <v>0</v>
      </c>
      <c r="G84" s="66">
        <f>IFERROR(+'2. Application Budget (LC)申请（当地'!G84/$B$151,0)</f>
        <v>0</v>
      </c>
      <c r="H84" s="66">
        <f>IFERROR(+'2. Application Budget (LC)申请（当地'!H84/$B$151,0)</f>
        <v>0</v>
      </c>
      <c r="I84" s="66">
        <f>IFERROR(+'2. Application Budget (LC)申请（当地'!I84/$B$151,0)</f>
        <v>0</v>
      </c>
      <c r="J84" s="66" t="b">
        <f t="shared" si="4"/>
        <v>1</v>
      </c>
      <c r="K84" s="9"/>
    </row>
    <row r="85" spans="1:11">
      <c r="A85" s="344"/>
      <c r="B85" s="102">
        <f>+'2. Application Budget (LC)申请（当地'!B85</f>
        <v>0</v>
      </c>
      <c r="C85" s="102">
        <f>+'2. Application Budget (LC)申请（当地'!C85</f>
        <v>0</v>
      </c>
      <c r="D85" s="2">
        <f>+'2. Application Budget (LC)申请（当地'!D85</f>
        <v>0</v>
      </c>
      <c r="E85" s="65">
        <f>+'2. Application Budget (LC)申请（当地'!E85</f>
        <v>0</v>
      </c>
      <c r="F85" s="3">
        <f>IFERROR(+'2. Application Budget (LC)申请（当地'!F85/$B$151,0)</f>
        <v>0</v>
      </c>
      <c r="G85" s="66">
        <f>IFERROR(+'2. Application Budget (LC)申请（当地'!G85/$B$151,0)</f>
        <v>0</v>
      </c>
      <c r="H85" s="66">
        <f>IFERROR(+'2. Application Budget (LC)申请（当地'!H85/$B$151,0)</f>
        <v>0</v>
      </c>
      <c r="I85" s="66">
        <f>IFERROR(+'2. Application Budget (LC)申请（当地'!I85/$B$151,0)</f>
        <v>0</v>
      </c>
      <c r="J85" s="66" t="b">
        <f t="shared" si="4"/>
        <v>1</v>
      </c>
      <c r="K85" s="9"/>
    </row>
    <row r="86" spans="1:11">
      <c r="A86" s="344"/>
      <c r="B86" s="102">
        <f>+'2. Application Budget (LC)申请（当地'!B86</f>
        <v>0</v>
      </c>
      <c r="C86" s="102">
        <f>+'2. Application Budget (LC)申请（当地'!C86</f>
        <v>0</v>
      </c>
      <c r="D86" s="2">
        <f>+'2. Application Budget (LC)申请（当地'!D86</f>
        <v>0</v>
      </c>
      <c r="E86" s="65">
        <f>+'2. Application Budget (LC)申请（当地'!E86</f>
        <v>0</v>
      </c>
      <c r="F86" s="3">
        <f>IFERROR(+'2. Application Budget (LC)申请（当地'!F86/$B$151,0)</f>
        <v>0</v>
      </c>
      <c r="G86" s="66">
        <f>IFERROR(+'2. Application Budget (LC)申请（当地'!G86/$B$151,0)</f>
        <v>0</v>
      </c>
      <c r="H86" s="66">
        <f>IFERROR(+'2. Application Budget (LC)申请（当地'!H86/$B$151,0)</f>
        <v>0</v>
      </c>
      <c r="I86" s="66">
        <f>IFERROR(+'2. Application Budget (LC)申请（当地'!I86/$B$151,0)</f>
        <v>0</v>
      </c>
      <c r="J86" s="66" t="b">
        <f t="shared" si="4"/>
        <v>1</v>
      </c>
      <c r="K86" s="9"/>
    </row>
    <row r="87" spans="1:11">
      <c r="A87" s="344"/>
      <c r="B87" s="102">
        <f>+'2. Application Budget (LC)申请（当地'!B87</f>
        <v>0</v>
      </c>
      <c r="C87" s="102">
        <f>+'2. Application Budget (LC)申请（当地'!C87</f>
        <v>0</v>
      </c>
      <c r="D87" s="2">
        <f>+'2. Application Budget (LC)申请（当地'!D87</f>
        <v>0</v>
      </c>
      <c r="E87" s="65">
        <f>+'2. Application Budget (LC)申请（当地'!E87</f>
        <v>0</v>
      </c>
      <c r="F87" s="3">
        <f>IFERROR(+'2. Application Budget (LC)申请（当地'!F87/$B$151,0)</f>
        <v>0</v>
      </c>
      <c r="G87" s="66">
        <f>IFERROR(+'2. Application Budget (LC)申请（当地'!G87/$B$151,0)</f>
        <v>0</v>
      </c>
      <c r="H87" s="66">
        <f>IFERROR(+'2. Application Budget (LC)申请（当地'!H87/$B$151,0)</f>
        <v>0</v>
      </c>
      <c r="I87" s="66">
        <f>IFERROR(+'2. Application Budget (LC)申请（当地'!I87/$B$151,0)</f>
        <v>0</v>
      </c>
      <c r="J87" s="66" t="b">
        <f t="shared" si="4"/>
        <v>1</v>
      </c>
      <c r="K87" s="9"/>
    </row>
    <row r="88" spans="1:11">
      <c r="A88" s="344"/>
      <c r="B88" s="102">
        <f>+'2. Application Budget (LC)申请（当地'!B88</f>
        <v>0</v>
      </c>
      <c r="C88" s="102">
        <f>+'2. Application Budget (LC)申请（当地'!C88</f>
        <v>0</v>
      </c>
      <c r="D88" s="2">
        <f>+'2. Application Budget (LC)申请（当地'!D88</f>
        <v>0</v>
      </c>
      <c r="E88" s="65">
        <f>+'2. Application Budget (LC)申请（当地'!E88</f>
        <v>0</v>
      </c>
      <c r="F88" s="3">
        <f>IFERROR(+'2. Application Budget (LC)申请（当地'!F88/$B$151,0)</f>
        <v>0</v>
      </c>
      <c r="G88" s="66">
        <f>IFERROR(+'2. Application Budget (LC)申请（当地'!G88/$B$151,0)</f>
        <v>0</v>
      </c>
      <c r="H88" s="66">
        <f>IFERROR(+'2. Application Budget (LC)申请（当地'!H88/$B$151,0)</f>
        <v>0</v>
      </c>
      <c r="I88" s="66">
        <f>IFERROR(+'2. Application Budget (LC)申请（当地'!I88/$B$151,0)</f>
        <v>0</v>
      </c>
      <c r="J88" s="66" t="b">
        <f t="shared" si="4"/>
        <v>1</v>
      </c>
      <c r="K88" s="9"/>
    </row>
    <row r="89" spans="1:11">
      <c r="A89" s="344"/>
      <c r="B89" s="102">
        <f>+'2. Application Budget (LC)申请（当地'!B89</f>
        <v>0</v>
      </c>
      <c r="C89" s="102">
        <f>+'2. Application Budget (LC)申请（当地'!C89</f>
        <v>0</v>
      </c>
      <c r="D89" s="2">
        <f>+'2. Application Budget (LC)申请（当地'!D89</f>
        <v>0</v>
      </c>
      <c r="E89" s="65">
        <f>+'2. Application Budget (LC)申请（当地'!E89</f>
        <v>0</v>
      </c>
      <c r="F89" s="3">
        <f>IFERROR(+'2. Application Budget (LC)申请（当地'!F89/$B$151,0)</f>
        <v>0</v>
      </c>
      <c r="G89" s="66">
        <f>IFERROR(+'2. Application Budget (LC)申请（当地'!G89/$B$151,0)</f>
        <v>0</v>
      </c>
      <c r="H89" s="66">
        <f>IFERROR(+'2. Application Budget (LC)申请（当地'!H89/$B$151,0)</f>
        <v>0</v>
      </c>
      <c r="I89" s="66">
        <f>IFERROR(+'2. Application Budget (LC)申请（当地'!I89/$B$151,0)</f>
        <v>0</v>
      </c>
      <c r="J89" s="66" t="b">
        <f t="shared" si="4"/>
        <v>1</v>
      </c>
      <c r="K89" s="9"/>
    </row>
    <row r="90" spans="1:11">
      <c r="A90" s="344"/>
      <c r="B90" s="102">
        <f>+'2. Application Budget (LC)申请（当地'!B90</f>
        <v>0</v>
      </c>
      <c r="C90" s="102">
        <f>+'2. Application Budget (LC)申请（当地'!C90</f>
        <v>0</v>
      </c>
      <c r="D90" s="2">
        <f>+'2. Application Budget (LC)申请（当地'!D90</f>
        <v>0</v>
      </c>
      <c r="E90" s="65">
        <f>+'2. Application Budget (LC)申请（当地'!E90</f>
        <v>0</v>
      </c>
      <c r="F90" s="3">
        <f>IFERROR(+'2. Application Budget (LC)申请（当地'!F90/$B$151,0)</f>
        <v>0</v>
      </c>
      <c r="G90" s="66">
        <f>IFERROR(+'2. Application Budget (LC)申请（当地'!G90/$B$151,0)</f>
        <v>0</v>
      </c>
      <c r="H90" s="66">
        <f>IFERROR(+'2. Application Budget (LC)申请（当地'!H90/$B$151,0)</f>
        <v>0</v>
      </c>
      <c r="I90" s="66">
        <f>IFERROR(+'2. Application Budget (LC)申请（当地'!I90/$B$151,0)</f>
        <v>0</v>
      </c>
      <c r="J90" s="66" t="b">
        <f t="shared" si="4"/>
        <v>1</v>
      </c>
      <c r="K90" s="9"/>
    </row>
    <row r="91" spans="1:11">
      <c r="A91" s="344"/>
      <c r="B91" s="102">
        <f>+'2. Application Budget (LC)申请（当地'!B91</f>
        <v>0</v>
      </c>
      <c r="C91" s="102">
        <f>+'2. Application Budget (LC)申请（当地'!C91</f>
        <v>0</v>
      </c>
      <c r="D91" s="2">
        <f>+'2. Application Budget (LC)申请（当地'!D91</f>
        <v>0</v>
      </c>
      <c r="E91" s="65">
        <f>+'2. Application Budget (LC)申请（当地'!E91</f>
        <v>0</v>
      </c>
      <c r="F91" s="3">
        <f>IFERROR(+'2. Application Budget (LC)申请（当地'!F91/$B$151,0)</f>
        <v>0</v>
      </c>
      <c r="G91" s="66">
        <f>IFERROR(+'2. Application Budget (LC)申请（当地'!G91/$B$151,0)</f>
        <v>0</v>
      </c>
      <c r="H91" s="66">
        <f>IFERROR(+'2. Application Budget (LC)申请（当地'!H91/$B$151,0)</f>
        <v>0</v>
      </c>
      <c r="I91" s="66">
        <f>IFERROR(+'2. Application Budget (LC)申请（当地'!I91/$B$151,0)</f>
        <v>0</v>
      </c>
      <c r="J91" s="66" t="b">
        <f t="shared" si="4"/>
        <v>1</v>
      </c>
      <c r="K91" s="9"/>
    </row>
    <row r="92" spans="1:11">
      <c r="A92" s="344"/>
      <c r="B92" s="102">
        <f>+'2. Application Budget (LC)申请（当地'!B92</f>
        <v>0</v>
      </c>
      <c r="C92" s="102">
        <f>+'2. Application Budget (LC)申请（当地'!C92</f>
        <v>0</v>
      </c>
      <c r="D92" s="2">
        <f>+'2. Application Budget (LC)申请（当地'!D92</f>
        <v>0</v>
      </c>
      <c r="E92" s="65">
        <f>+'2. Application Budget (LC)申请（当地'!E92</f>
        <v>0</v>
      </c>
      <c r="F92" s="3">
        <f>IFERROR(+'2. Application Budget (LC)申请（当地'!F92/$B$151,0)</f>
        <v>0</v>
      </c>
      <c r="G92" s="66">
        <f>IFERROR(+'2. Application Budget (LC)申请（当地'!G92/$B$151,0)</f>
        <v>0</v>
      </c>
      <c r="H92" s="66">
        <f>IFERROR(+'2. Application Budget (LC)申请（当地'!H92/$B$151,0)</f>
        <v>0</v>
      </c>
      <c r="I92" s="66">
        <f>IFERROR(+'2. Application Budget (LC)申请（当地'!I92/$B$151,0)</f>
        <v>0</v>
      </c>
      <c r="J92" s="66" t="b">
        <f t="shared" si="4"/>
        <v>1</v>
      </c>
      <c r="K92" s="9"/>
    </row>
    <row r="93" spans="1:11">
      <c r="A93" s="344"/>
      <c r="B93" s="102">
        <f>+'2. Application Budget (LC)申请（当地'!B93</f>
        <v>0</v>
      </c>
      <c r="C93" s="102">
        <f>+'2. Application Budget (LC)申请（当地'!C93</f>
        <v>0</v>
      </c>
      <c r="D93" s="2">
        <f>+'2. Application Budget (LC)申请（当地'!D93</f>
        <v>0</v>
      </c>
      <c r="E93" s="65">
        <f>+'2. Application Budget (LC)申请（当地'!E93</f>
        <v>0</v>
      </c>
      <c r="F93" s="3">
        <f>IFERROR(+'2. Application Budget (LC)申请（当地'!F93/$B$151,0)</f>
        <v>0</v>
      </c>
      <c r="G93" s="66">
        <f>IFERROR(+'2. Application Budget (LC)申请（当地'!G93/$B$151,0)</f>
        <v>0</v>
      </c>
      <c r="H93" s="66">
        <f>IFERROR(+'2. Application Budget (LC)申请（当地'!H93/$B$151,0)</f>
        <v>0</v>
      </c>
      <c r="I93" s="66">
        <f>IFERROR(+'2. Application Budget (LC)申请（当地'!I93/$B$151,0)</f>
        <v>0</v>
      </c>
      <c r="J93" s="66" t="b">
        <f t="shared" si="4"/>
        <v>1</v>
      </c>
      <c r="K93" s="9"/>
    </row>
    <row r="94" spans="1:11">
      <c r="A94" s="344"/>
      <c r="B94" s="102">
        <f>+'2. Application Budget (LC)申请（当地'!B94</f>
        <v>0</v>
      </c>
      <c r="C94" s="102">
        <f>+'2. Application Budget (LC)申请（当地'!C94</f>
        <v>0</v>
      </c>
      <c r="D94" s="2">
        <f>+'2. Application Budget (LC)申请（当地'!D94</f>
        <v>0</v>
      </c>
      <c r="E94" s="65">
        <f>+'2. Application Budget (LC)申请（当地'!E94</f>
        <v>0</v>
      </c>
      <c r="F94" s="3">
        <f>IFERROR(+'2. Application Budget (LC)申请（当地'!F94/$B$151,0)</f>
        <v>0</v>
      </c>
      <c r="G94" s="66">
        <f>IFERROR(+'2. Application Budget (LC)申请（当地'!G94/$B$151,0)</f>
        <v>0</v>
      </c>
      <c r="H94" s="66">
        <f>IFERROR(+'2. Application Budget (LC)申请（当地'!H94/$B$151,0)</f>
        <v>0</v>
      </c>
      <c r="I94" s="66">
        <f>IFERROR(+'2. Application Budget (LC)申请（当地'!I94/$B$151,0)</f>
        <v>0</v>
      </c>
      <c r="J94" s="66" t="b">
        <f t="shared" si="4"/>
        <v>1</v>
      </c>
      <c r="K94" s="9"/>
    </row>
    <row r="95" spans="1:11">
      <c r="A95" s="344"/>
      <c r="B95" s="102">
        <f>+'2. Application Budget (LC)申请（当地'!B95</f>
        <v>0</v>
      </c>
      <c r="C95" s="102">
        <f>+'2. Application Budget (LC)申请（当地'!C95</f>
        <v>0</v>
      </c>
      <c r="D95" s="2">
        <f>+'2. Application Budget (LC)申请（当地'!D95</f>
        <v>0</v>
      </c>
      <c r="E95" s="65">
        <f>+'2. Application Budget (LC)申请（当地'!E95</f>
        <v>0</v>
      </c>
      <c r="F95" s="3">
        <f>IFERROR(+'2. Application Budget (LC)申请（当地'!F95/$B$151,0)</f>
        <v>0</v>
      </c>
      <c r="G95" s="66">
        <f>IFERROR(+'2. Application Budget (LC)申请（当地'!G95/$B$151,0)</f>
        <v>0</v>
      </c>
      <c r="H95" s="66">
        <f>IFERROR(+'2. Application Budget (LC)申请（当地'!H95/$B$151,0)</f>
        <v>0</v>
      </c>
      <c r="I95" s="66">
        <f>IFERROR(+'2. Application Budget (LC)申请（当地'!I95/$B$151,0)</f>
        <v>0</v>
      </c>
      <c r="J95" s="66" t="b">
        <f t="shared" si="4"/>
        <v>1</v>
      </c>
      <c r="K95" s="9"/>
    </row>
    <row r="96" spans="1:11">
      <c r="A96" s="344"/>
      <c r="B96" s="102">
        <f>+'2. Application Budget (LC)申请（当地'!B96</f>
        <v>0</v>
      </c>
      <c r="C96" s="102">
        <f>+'2. Application Budget (LC)申请（当地'!C96</f>
        <v>0</v>
      </c>
      <c r="D96" s="2">
        <f>+'2. Application Budget (LC)申请（当地'!D96</f>
        <v>0</v>
      </c>
      <c r="E96" s="65">
        <f>+'2. Application Budget (LC)申请（当地'!E96</f>
        <v>0</v>
      </c>
      <c r="F96" s="3">
        <f>IFERROR(+'2. Application Budget (LC)申请（当地'!F96/$B$151,0)</f>
        <v>0</v>
      </c>
      <c r="G96" s="66">
        <f>IFERROR(+'2. Application Budget (LC)申请（当地'!G96/$B$151,0)</f>
        <v>0</v>
      </c>
      <c r="H96" s="66">
        <f>IFERROR(+'2. Application Budget (LC)申请（当地'!H96/$B$151,0)</f>
        <v>0</v>
      </c>
      <c r="I96" s="66">
        <f>IFERROR(+'2. Application Budget (LC)申请（当地'!I96/$B$151,0)</f>
        <v>0</v>
      </c>
      <c r="J96" s="66" t="b">
        <f t="shared" si="4"/>
        <v>1</v>
      </c>
      <c r="K96" s="9"/>
    </row>
    <row r="97" spans="1:11">
      <c r="A97" s="344"/>
      <c r="B97" s="102">
        <f>+'2. Application Budget (LC)申请（当地'!B97</f>
        <v>0</v>
      </c>
      <c r="C97" s="102">
        <f>+'2. Application Budget (LC)申请（当地'!C97</f>
        <v>0</v>
      </c>
      <c r="D97" s="2">
        <f>+'2. Application Budget (LC)申请（当地'!D97</f>
        <v>0</v>
      </c>
      <c r="E97" s="65">
        <f>+'2. Application Budget (LC)申请（当地'!E97</f>
        <v>0</v>
      </c>
      <c r="F97" s="3">
        <f>IFERROR(+'2. Application Budget (LC)申请（当地'!F97/$B$151,0)</f>
        <v>0</v>
      </c>
      <c r="G97" s="66">
        <f>IFERROR(+'2. Application Budget (LC)申请（当地'!G97/$B$151,0)</f>
        <v>0</v>
      </c>
      <c r="H97" s="66">
        <f>IFERROR(+'2. Application Budget (LC)申请（当地'!H97/$B$151,0)</f>
        <v>0</v>
      </c>
      <c r="I97" s="66">
        <f>IFERROR(+'2. Application Budget (LC)申请（当地'!I97/$B$151,0)</f>
        <v>0</v>
      </c>
      <c r="J97" s="66" t="b">
        <f t="shared" si="4"/>
        <v>1</v>
      </c>
      <c r="K97" s="9"/>
    </row>
    <row r="98" spans="1:11">
      <c r="A98" s="344"/>
      <c r="B98" s="102">
        <f>+'2. Application Budget (LC)申请（当地'!B98</f>
        <v>0</v>
      </c>
      <c r="C98" s="102">
        <f>+'2. Application Budget (LC)申请（当地'!C98</f>
        <v>0</v>
      </c>
      <c r="D98" s="2">
        <f>+'2. Application Budget (LC)申请（当地'!D98</f>
        <v>0</v>
      </c>
      <c r="E98" s="65">
        <f>+'2. Application Budget (LC)申请（当地'!E98</f>
        <v>0</v>
      </c>
      <c r="F98" s="3">
        <f>IFERROR(+'2. Application Budget (LC)申请（当地'!F98/$B$151,0)</f>
        <v>0</v>
      </c>
      <c r="G98" s="66">
        <f>IFERROR(+'2. Application Budget (LC)申请（当地'!G98/$B$151,0)</f>
        <v>0</v>
      </c>
      <c r="H98" s="66">
        <f>IFERROR(+'2. Application Budget (LC)申请（当地'!H98/$B$151,0)</f>
        <v>0</v>
      </c>
      <c r="I98" s="66">
        <f>IFERROR(+'2. Application Budget (LC)申请（当地'!I98/$B$151,0)</f>
        <v>0</v>
      </c>
      <c r="J98" s="66" t="b">
        <f t="shared" si="4"/>
        <v>1</v>
      </c>
      <c r="K98" s="9"/>
    </row>
    <row r="99" spans="1:11">
      <c r="A99" s="344"/>
      <c r="B99" s="102">
        <f>+'2. Application Budget (LC)申请（当地'!B99</f>
        <v>0</v>
      </c>
      <c r="C99" s="102">
        <f>+'2. Application Budget (LC)申请（当地'!C99</f>
        <v>0</v>
      </c>
      <c r="D99" s="2">
        <f>+'2. Application Budget (LC)申请（当地'!D99</f>
        <v>0</v>
      </c>
      <c r="E99" s="65">
        <f>+'2. Application Budget (LC)申请（当地'!E99</f>
        <v>0</v>
      </c>
      <c r="F99" s="3">
        <f>IFERROR(+'2. Application Budget (LC)申请（当地'!F99/$B$151,0)</f>
        <v>0</v>
      </c>
      <c r="G99" s="66">
        <f>IFERROR(+'2. Application Budget (LC)申请（当地'!G99/$B$151,0)</f>
        <v>0</v>
      </c>
      <c r="H99" s="66">
        <f>IFERROR(+'2. Application Budget (LC)申请（当地'!H99/$B$151,0)</f>
        <v>0</v>
      </c>
      <c r="I99" s="66">
        <f>IFERROR(+'2. Application Budget (LC)申请（当地'!I99/$B$151,0)</f>
        <v>0</v>
      </c>
      <c r="J99" s="66" t="b">
        <f t="shared" si="4"/>
        <v>1</v>
      </c>
      <c r="K99" s="9"/>
    </row>
    <row r="100" spans="1:11">
      <c r="A100" s="344"/>
      <c r="B100" s="102">
        <f>+'2. Application Budget (LC)申请（当地'!B100</f>
        <v>0</v>
      </c>
      <c r="C100" s="102">
        <f>+'2. Application Budget (LC)申请（当地'!C100</f>
        <v>0</v>
      </c>
      <c r="D100" s="2">
        <f>+'2. Application Budget (LC)申请（当地'!D100</f>
        <v>0</v>
      </c>
      <c r="E100" s="65">
        <f>+'2. Application Budget (LC)申请（当地'!E100</f>
        <v>0</v>
      </c>
      <c r="F100" s="3">
        <f>IFERROR(+'2. Application Budget (LC)申请（当地'!F100/$B$151,0)</f>
        <v>0</v>
      </c>
      <c r="G100" s="66">
        <f>IFERROR(+'2. Application Budget (LC)申请（当地'!G100/$B$151,0)</f>
        <v>0</v>
      </c>
      <c r="H100" s="66">
        <f>IFERROR(+'2. Application Budget (LC)申请（当地'!H100/$B$151,0)</f>
        <v>0</v>
      </c>
      <c r="I100" s="66">
        <f>IFERROR(+'2. Application Budget (LC)申请（当地'!I100/$B$151,0)</f>
        <v>0</v>
      </c>
      <c r="J100" s="66" t="b">
        <f t="shared" si="4"/>
        <v>1</v>
      </c>
      <c r="K100" s="9"/>
    </row>
    <row r="101" spans="1:11">
      <c r="A101" s="344"/>
      <c r="B101" s="102">
        <f>+'2. Application Budget (LC)申请（当地'!B101</f>
        <v>0</v>
      </c>
      <c r="C101" s="102">
        <f>+'2. Application Budget (LC)申请（当地'!C101</f>
        <v>0</v>
      </c>
      <c r="D101" s="2">
        <f>+'2. Application Budget (LC)申请（当地'!D101</f>
        <v>0</v>
      </c>
      <c r="E101" s="65">
        <f>+'2. Application Budget (LC)申请（当地'!E101</f>
        <v>0</v>
      </c>
      <c r="F101" s="3">
        <f>IFERROR(+'2. Application Budget (LC)申请（当地'!F101/$B$151,0)</f>
        <v>0</v>
      </c>
      <c r="G101" s="66">
        <f>IFERROR(+'2. Application Budget (LC)申请（当地'!G101/$B$151,0)</f>
        <v>0</v>
      </c>
      <c r="H101" s="66">
        <f>IFERROR(+'2. Application Budget (LC)申请（当地'!H101/$B$151,0)</f>
        <v>0</v>
      </c>
      <c r="I101" s="66">
        <f>IFERROR(+'2. Application Budget (LC)申请（当地'!I101/$B$151,0)</f>
        <v>0</v>
      </c>
      <c r="J101" s="66" t="b">
        <f t="shared" si="4"/>
        <v>1</v>
      </c>
      <c r="K101" s="9"/>
    </row>
    <row r="102" spans="1:11">
      <c r="A102" s="344"/>
      <c r="B102" s="102">
        <f>+'2. Application Budget (LC)申请（当地'!B102</f>
        <v>0</v>
      </c>
      <c r="C102" s="102">
        <f>+'2. Application Budget (LC)申请（当地'!C102</f>
        <v>0</v>
      </c>
      <c r="D102" s="2">
        <f>+'2. Application Budget (LC)申请（当地'!D102</f>
        <v>0</v>
      </c>
      <c r="E102" s="65">
        <f>+'2. Application Budget (LC)申请（当地'!E102</f>
        <v>0</v>
      </c>
      <c r="F102" s="3">
        <f>IFERROR(+'2. Application Budget (LC)申请（当地'!F102/$B$151,0)</f>
        <v>0</v>
      </c>
      <c r="G102" s="66">
        <f>IFERROR(+'2. Application Budget (LC)申请（当地'!G102/$B$151,0)</f>
        <v>0</v>
      </c>
      <c r="H102" s="66">
        <f>IFERROR(+'2. Application Budget (LC)申请（当地'!H102/$B$151,0)</f>
        <v>0</v>
      </c>
      <c r="I102" s="66">
        <f>IFERROR(+'2. Application Budget (LC)申请（当地'!I102/$B$151,0)</f>
        <v>0</v>
      </c>
      <c r="J102" s="66" t="b">
        <f t="shared" si="4"/>
        <v>1</v>
      </c>
      <c r="K102" s="9"/>
    </row>
    <row r="103" spans="1:11">
      <c r="A103" s="344"/>
      <c r="B103" s="102">
        <f>+'2. Application Budget (LC)申请（当地'!B103</f>
        <v>0</v>
      </c>
      <c r="C103" s="102">
        <f>+'2. Application Budget (LC)申请（当地'!C103</f>
        <v>0</v>
      </c>
      <c r="D103" s="2">
        <f>+'2. Application Budget (LC)申请（当地'!D103</f>
        <v>0</v>
      </c>
      <c r="E103" s="65">
        <f>+'2. Application Budget (LC)申请（当地'!E103</f>
        <v>0</v>
      </c>
      <c r="F103" s="3">
        <f>IFERROR(+'2. Application Budget (LC)申请（当地'!F103/$B$151,0)</f>
        <v>0</v>
      </c>
      <c r="G103" s="66">
        <f>IFERROR(+'2. Application Budget (LC)申请（当地'!G103/$B$151,0)</f>
        <v>0</v>
      </c>
      <c r="H103" s="66">
        <f>IFERROR(+'2. Application Budget (LC)申请（当地'!H103/$B$151,0)</f>
        <v>0</v>
      </c>
      <c r="I103" s="66">
        <f>IFERROR(+'2. Application Budget (LC)申请（当地'!I103/$B$151,0)</f>
        <v>0</v>
      </c>
      <c r="J103" s="66" t="b">
        <f t="shared" si="4"/>
        <v>1</v>
      </c>
      <c r="K103" s="9"/>
    </row>
    <row r="104" spans="1:11">
      <c r="A104" s="344"/>
      <c r="B104" s="102">
        <f>+'2. Application Budget (LC)申请（当地'!B104</f>
        <v>0</v>
      </c>
      <c r="C104" s="102">
        <f>+'2. Application Budget (LC)申请（当地'!C104</f>
        <v>0</v>
      </c>
      <c r="D104" s="2">
        <f>+'2. Application Budget (LC)申请（当地'!D104</f>
        <v>0</v>
      </c>
      <c r="E104" s="65">
        <f>+'2. Application Budget (LC)申请（当地'!E104</f>
        <v>0</v>
      </c>
      <c r="F104" s="3">
        <f>IFERROR(+'2. Application Budget (LC)申请（当地'!F104/$B$151,0)</f>
        <v>0</v>
      </c>
      <c r="G104" s="66">
        <f>IFERROR(+'2. Application Budget (LC)申请（当地'!G104/$B$151,0)</f>
        <v>0</v>
      </c>
      <c r="H104" s="66">
        <f>IFERROR(+'2. Application Budget (LC)申请（当地'!H104/$B$151,0)</f>
        <v>0</v>
      </c>
      <c r="I104" s="66">
        <f>IFERROR(+'2. Application Budget (LC)申请（当地'!I104/$B$151,0)</f>
        <v>0</v>
      </c>
      <c r="J104" s="66" t="b">
        <f t="shared" si="4"/>
        <v>1</v>
      </c>
      <c r="K104" s="9"/>
    </row>
    <row r="105" spans="1:11">
      <c r="A105" s="344"/>
      <c r="B105" s="102">
        <f>+'2. Application Budget (LC)申请（当地'!B105</f>
        <v>0</v>
      </c>
      <c r="C105" s="102">
        <f>+'2. Application Budget (LC)申请（当地'!C105</f>
        <v>0</v>
      </c>
      <c r="D105" s="2">
        <f>+'2. Application Budget (LC)申请（当地'!D105</f>
        <v>0</v>
      </c>
      <c r="E105" s="65">
        <f>+'2. Application Budget (LC)申请（当地'!E105</f>
        <v>0</v>
      </c>
      <c r="F105" s="3">
        <f>IFERROR(+'2. Application Budget (LC)申请（当地'!F105/$B$151,0)</f>
        <v>0</v>
      </c>
      <c r="G105" s="66">
        <f>IFERROR(+'2. Application Budget (LC)申请（当地'!G105/$B$151,0)</f>
        <v>0</v>
      </c>
      <c r="H105" s="66">
        <f>IFERROR(+'2. Application Budget (LC)申请（当地'!H105/$B$151,0)</f>
        <v>0</v>
      </c>
      <c r="I105" s="66">
        <f>IFERROR(+'2. Application Budget (LC)申请（当地'!I105/$B$151,0)</f>
        <v>0</v>
      </c>
      <c r="J105" s="66" t="b">
        <f t="shared" si="4"/>
        <v>1</v>
      </c>
      <c r="K105" s="9"/>
    </row>
    <row r="106" spans="1:11">
      <c r="A106" s="344"/>
      <c r="B106" s="102">
        <f>+'2. Application Budget (LC)申请（当地'!B106</f>
        <v>0</v>
      </c>
      <c r="C106" s="102">
        <f>+'2. Application Budget (LC)申请（当地'!C106</f>
        <v>0</v>
      </c>
      <c r="D106" s="2">
        <f>+'2. Application Budget (LC)申请（当地'!D106</f>
        <v>0</v>
      </c>
      <c r="E106" s="65">
        <f>+'2. Application Budget (LC)申请（当地'!E106</f>
        <v>0</v>
      </c>
      <c r="F106" s="3">
        <f>IFERROR(+'2. Application Budget (LC)申请（当地'!F106/$B$151,0)</f>
        <v>0</v>
      </c>
      <c r="G106" s="66">
        <f>IFERROR(+'2. Application Budget (LC)申请（当地'!G106/$B$151,0)</f>
        <v>0</v>
      </c>
      <c r="H106" s="66">
        <f>IFERROR(+'2. Application Budget (LC)申请（当地'!H106/$B$151,0)</f>
        <v>0</v>
      </c>
      <c r="I106" s="66">
        <f>IFERROR(+'2. Application Budget (LC)申请（当地'!I106/$B$151,0)</f>
        <v>0</v>
      </c>
      <c r="J106" s="66" t="b">
        <f t="shared" si="4"/>
        <v>1</v>
      </c>
      <c r="K106" s="9"/>
    </row>
    <row r="107" spans="1:11">
      <c r="A107" s="344"/>
      <c r="B107" s="102">
        <f>+'2. Application Budget (LC)申请（当地'!B107</f>
        <v>0</v>
      </c>
      <c r="C107" s="102">
        <f>+'2. Application Budget (LC)申请（当地'!C107</f>
        <v>0</v>
      </c>
      <c r="D107" s="2">
        <f>+'2. Application Budget (LC)申请（当地'!D107</f>
        <v>0</v>
      </c>
      <c r="E107" s="65">
        <f>+'2. Application Budget (LC)申请（当地'!E107</f>
        <v>0</v>
      </c>
      <c r="F107" s="3">
        <f>IFERROR(+'2. Application Budget (LC)申请（当地'!F107/$B$151,0)</f>
        <v>0</v>
      </c>
      <c r="G107" s="66">
        <f>IFERROR(+'2. Application Budget (LC)申请（当地'!G107/$B$151,0)</f>
        <v>0</v>
      </c>
      <c r="H107" s="66">
        <f>IFERROR(+'2. Application Budget (LC)申请（当地'!H107/$B$151,0)</f>
        <v>0</v>
      </c>
      <c r="I107" s="66">
        <f>IFERROR(+'2. Application Budget (LC)申请（当地'!I107/$B$151,0)</f>
        <v>0</v>
      </c>
      <c r="J107" s="66" t="b">
        <f t="shared" si="4"/>
        <v>1</v>
      </c>
      <c r="K107" s="9"/>
    </row>
    <row r="108" spans="1:11">
      <c r="A108" s="344"/>
      <c r="B108" s="102">
        <f>+'2. Application Budget (LC)申请（当地'!B108</f>
        <v>0</v>
      </c>
      <c r="C108" s="102">
        <f>+'2. Application Budget (LC)申请（当地'!C108</f>
        <v>0</v>
      </c>
      <c r="D108" s="2">
        <f>+'2. Application Budget (LC)申请（当地'!D108</f>
        <v>0</v>
      </c>
      <c r="E108" s="65">
        <f>+'2. Application Budget (LC)申请（当地'!E108</f>
        <v>0</v>
      </c>
      <c r="F108" s="3">
        <f>IFERROR(+'2. Application Budget (LC)申请（当地'!F108/$B$151,0)</f>
        <v>0</v>
      </c>
      <c r="G108" s="66">
        <f>IFERROR(+'2. Application Budget (LC)申请（当地'!G108/$B$151,0)</f>
        <v>0</v>
      </c>
      <c r="H108" s="66">
        <f>IFERROR(+'2. Application Budget (LC)申请（当地'!H108/$B$151,0)</f>
        <v>0</v>
      </c>
      <c r="I108" s="66">
        <f>IFERROR(+'2. Application Budget (LC)申请（当地'!I108/$B$151,0)</f>
        <v>0</v>
      </c>
      <c r="J108" s="66" t="b">
        <f t="shared" si="4"/>
        <v>1</v>
      </c>
      <c r="K108" s="9"/>
    </row>
    <row r="109" spans="1:11">
      <c r="A109" s="344"/>
      <c r="B109" s="2"/>
      <c r="C109" s="2"/>
      <c r="D109" s="2"/>
      <c r="E109" s="65"/>
      <c r="F109" s="3"/>
      <c r="G109" s="66"/>
      <c r="H109" s="66"/>
      <c r="I109" s="66"/>
      <c r="J109" s="66"/>
      <c r="K109" s="9"/>
    </row>
    <row r="110" spans="1:11">
      <c r="A110" s="344"/>
      <c r="B110" s="334" t="s">
        <v>139</v>
      </c>
      <c r="C110" s="335"/>
      <c r="D110" s="335"/>
      <c r="E110" s="335"/>
      <c r="F110" s="345"/>
      <c r="G110" s="69">
        <f>SUM(G59:G109)</f>
        <v>0</v>
      </c>
      <c r="H110" s="69">
        <f>SUM(H59:H109)</f>
        <v>0</v>
      </c>
      <c r="I110" s="69">
        <f>SUM(I59:I109)</f>
        <v>0</v>
      </c>
      <c r="J110" s="69"/>
      <c r="K110" s="9"/>
    </row>
    <row r="111" spans="1:11">
      <c r="A111" s="346" t="s">
        <v>126</v>
      </c>
      <c r="B111" s="102">
        <f>+'2. Application Budget (LC)申请（当地'!B111</f>
        <v>0</v>
      </c>
      <c r="C111" s="102">
        <f>+'2. Application Budget (LC)申请（当地'!C111</f>
        <v>0</v>
      </c>
      <c r="D111" s="2">
        <f>+'2. Application Budget (LC)申请（当地'!D111</f>
        <v>0</v>
      </c>
      <c r="E111" s="65">
        <f>+'2. Application Budget (LC)申请（当地'!E111</f>
        <v>0</v>
      </c>
      <c r="F111" s="3">
        <f>IFERROR(+'2. Application Budget (LC)申请（当地'!F111/$B$151,0)</f>
        <v>0</v>
      </c>
      <c r="G111" s="66">
        <f>IFERROR(+'2. Application Budget (LC)申请（当地'!G111/$B$151,0)</f>
        <v>0</v>
      </c>
      <c r="H111" s="66">
        <f>IFERROR(+'2. Application Budget (LC)申请（当地'!H111/$B$151,0)</f>
        <v>0</v>
      </c>
      <c r="I111" s="66">
        <f>IFERROR(+'2. Application Budget (LC)申请（当地'!I111/$B$151,0)</f>
        <v>0</v>
      </c>
      <c r="J111" s="66" t="b">
        <f t="shared" ref="J111" si="5">IF((E111*F111)=(G111+H111),TRUE)</f>
        <v>1</v>
      </c>
      <c r="K111" s="9"/>
    </row>
    <row r="112" spans="1:11">
      <c r="A112" s="346"/>
      <c r="B112" s="102">
        <f>+'2. Application Budget (LC)申请（当地'!B112</f>
        <v>0</v>
      </c>
      <c r="C112" s="102">
        <f>+'2. Application Budget (LC)申请（当地'!C112</f>
        <v>0</v>
      </c>
      <c r="D112" s="2">
        <f>+'2. Application Budget (LC)申请（当地'!D112</f>
        <v>0</v>
      </c>
      <c r="E112" s="65">
        <f>+'2. Application Budget (LC)申请（当地'!E112</f>
        <v>0</v>
      </c>
      <c r="F112" s="3">
        <f>IFERROR(+'2. Application Budget (LC)申请（当地'!F112/$B$151,0)</f>
        <v>0</v>
      </c>
      <c r="G112" s="66">
        <f>IFERROR(+'2. Application Budget (LC)申请（当地'!G112/$B$151,0)</f>
        <v>0</v>
      </c>
      <c r="H112" s="66">
        <f>IFERROR(+'2. Application Budget (LC)申请（当地'!H112/$B$151,0)</f>
        <v>0</v>
      </c>
      <c r="I112" s="66">
        <f>IFERROR(+'2. Application Budget (LC)申请（当地'!I112/$B$151,0)</f>
        <v>0</v>
      </c>
      <c r="J112" s="66" t="b">
        <f t="shared" ref="J112:J120" si="6">IF((E112*F112)=(G112+H112),TRUE)</f>
        <v>1</v>
      </c>
      <c r="K112" s="9"/>
    </row>
    <row r="113" spans="1:11">
      <c r="A113" s="346"/>
      <c r="B113" s="102">
        <f>+'2. Application Budget (LC)申请（当地'!B113</f>
        <v>0</v>
      </c>
      <c r="C113" s="102">
        <f>+'2. Application Budget (LC)申请（当地'!C113</f>
        <v>0</v>
      </c>
      <c r="D113" s="2">
        <f>+'2. Application Budget (LC)申请（当地'!D113</f>
        <v>0</v>
      </c>
      <c r="E113" s="65">
        <f>+'2. Application Budget (LC)申请（当地'!E113</f>
        <v>0</v>
      </c>
      <c r="F113" s="3">
        <f>IFERROR(+'2. Application Budget (LC)申请（当地'!F113/$B$151,0)</f>
        <v>0</v>
      </c>
      <c r="G113" s="66">
        <f>IFERROR(+'2. Application Budget (LC)申请（当地'!G113/$B$151,0)</f>
        <v>0</v>
      </c>
      <c r="H113" s="66">
        <f>IFERROR(+'2. Application Budget (LC)申请（当地'!H113/$B$151,0)</f>
        <v>0</v>
      </c>
      <c r="I113" s="66">
        <f>IFERROR(+'2. Application Budget (LC)申请（当地'!I113/$B$151,0)</f>
        <v>0</v>
      </c>
      <c r="J113" s="66" t="b">
        <f t="shared" si="6"/>
        <v>1</v>
      </c>
      <c r="K113" s="9"/>
    </row>
    <row r="114" spans="1:11">
      <c r="A114" s="346"/>
      <c r="B114" s="102">
        <f>+'2. Application Budget (LC)申请（当地'!B114</f>
        <v>0</v>
      </c>
      <c r="C114" s="102">
        <f>+'2. Application Budget (LC)申请（当地'!C114</f>
        <v>0</v>
      </c>
      <c r="D114" s="2">
        <f>+'2. Application Budget (LC)申请（当地'!D114</f>
        <v>0</v>
      </c>
      <c r="E114" s="65">
        <f>+'2. Application Budget (LC)申请（当地'!E114</f>
        <v>0</v>
      </c>
      <c r="F114" s="3">
        <f>IFERROR(+'2. Application Budget (LC)申请（当地'!F114/$B$151,0)</f>
        <v>0</v>
      </c>
      <c r="G114" s="66">
        <f>IFERROR(+'2. Application Budget (LC)申请（当地'!G114/$B$151,0)</f>
        <v>0</v>
      </c>
      <c r="H114" s="66">
        <f>IFERROR(+'2. Application Budget (LC)申请（当地'!H114/$B$151,0)</f>
        <v>0</v>
      </c>
      <c r="I114" s="66">
        <f>IFERROR(+'2. Application Budget (LC)申请（当地'!I114/$B$151,0)</f>
        <v>0</v>
      </c>
      <c r="J114" s="66" t="b">
        <f t="shared" si="6"/>
        <v>1</v>
      </c>
      <c r="K114" s="9"/>
    </row>
    <row r="115" spans="1:11">
      <c r="A115" s="346"/>
      <c r="B115" s="102">
        <f>+'2. Application Budget (LC)申请（当地'!B115</f>
        <v>0</v>
      </c>
      <c r="C115" s="102">
        <f>+'2. Application Budget (LC)申请（当地'!C115</f>
        <v>0</v>
      </c>
      <c r="D115" s="2">
        <f>+'2. Application Budget (LC)申请（当地'!D115</f>
        <v>0</v>
      </c>
      <c r="E115" s="65">
        <f>+'2. Application Budget (LC)申请（当地'!E115</f>
        <v>0</v>
      </c>
      <c r="F115" s="3">
        <f>IFERROR(+'2. Application Budget (LC)申请（当地'!F115/$B$151,0)</f>
        <v>0</v>
      </c>
      <c r="G115" s="66">
        <f>IFERROR(+'2. Application Budget (LC)申请（当地'!G115/$B$151,0)</f>
        <v>0</v>
      </c>
      <c r="H115" s="66">
        <f>IFERROR(+'2. Application Budget (LC)申请（当地'!H115/$B$151,0)</f>
        <v>0</v>
      </c>
      <c r="I115" s="66">
        <f>IFERROR(+'2. Application Budget (LC)申请（当地'!I115/$B$151,0)</f>
        <v>0</v>
      </c>
      <c r="J115" s="66" t="b">
        <f t="shared" si="6"/>
        <v>1</v>
      </c>
      <c r="K115" s="9"/>
    </row>
    <row r="116" spans="1:11">
      <c r="A116" s="346"/>
      <c r="B116" s="102">
        <f>+'2. Application Budget (LC)申请（当地'!B116</f>
        <v>0</v>
      </c>
      <c r="C116" s="102">
        <f>+'2. Application Budget (LC)申请（当地'!C116</f>
        <v>0</v>
      </c>
      <c r="D116" s="2">
        <f>+'2. Application Budget (LC)申请（当地'!D116</f>
        <v>0</v>
      </c>
      <c r="E116" s="65">
        <f>+'2. Application Budget (LC)申请（当地'!E116</f>
        <v>0</v>
      </c>
      <c r="F116" s="3">
        <f>IFERROR(+'2. Application Budget (LC)申请（当地'!F116/$B$151,0)</f>
        <v>0</v>
      </c>
      <c r="G116" s="66">
        <f>IFERROR(+'2. Application Budget (LC)申请（当地'!G116/$B$151,0)</f>
        <v>0</v>
      </c>
      <c r="H116" s="66">
        <f>IFERROR(+'2. Application Budget (LC)申请（当地'!H116/$B$151,0)</f>
        <v>0</v>
      </c>
      <c r="I116" s="66">
        <f>IFERROR(+'2. Application Budget (LC)申请（当地'!I116/$B$151,0)</f>
        <v>0</v>
      </c>
      <c r="J116" s="66" t="b">
        <f t="shared" si="6"/>
        <v>1</v>
      </c>
      <c r="K116" s="9"/>
    </row>
    <row r="117" spans="1:11">
      <c r="A117" s="346"/>
      <c r="B117" s="102">
        <f>+'2. Application Budget (LC)申请（当地'!B117</f>
        <v>0</v>
      </c>
      <c r="C117" s="102">
        <f>+'2. Application Budget (LC)申请（当地'!C117</f>
        <v>0</v>
      </c>
      <c r="D117" s="2">
        <f>+'2. Application Budget (LC)申请（当地'!D117</f>
        <v>0</v>
      </c>
      <c r="E117" s="65">
        <f>+'2. Application Budget (LC)申请（当地'!E117</f>
        <v>0</v>
      </c>
      <c r="F117" s="3">
        <f>IFERROR(+'2. Application Budget (LC)申请（当地'!F117/$B$151,0)</f>
        <v>0</v>
      </c>
      <c r="G117" s="66">
        <f>IFERROR(+'2. Application Budget (LC)申请（当地'!G117/$B$151,0)</f>
        <v>0</v>
      </c>
      <c r="H117" s="66">
        <f>IFERROR(+'2. Application Budget (LC)申请（当地'!H117/$B$151,0)</f>
        <v>0</v>
      </c>
      <c r="I117" s="66">
        <f>IFERROR(+'2. Application Budget (LC)申请（当地'!I117/$B$151,0)</f>
        <v>0</v>
      </c>
      <c r="J117" s="66" t="b">
        <f t="shared" si="6"/>
        <v>1</v>
      </c>
      <c r="K117" s="9"/>
    </row>
    <row r="118" spans="1:11">
      <c r="A118" s="346"/>
      <c r="B118" s="102">
        <f>+'2. Application Budget (LC)申请（当地'!B118</f>
        <v>0</v>
      </c>
      <c r="C118" s="102">
        <f>+'2. Application Budget (LC)申请（当地'!C118</f>
        <v>0</v>
      </c>
      <c r="D118" s="2">
        <f>+'2. Application Budget (LC)申请（当地'!D118</f>
        <v>0</v>
      </c>
      <c r="E118" s="65">
        <f>+'2. Application Budget (LC)申请（当地'!E118</f>
        <v>0</v>
      </c>
      <c r="F118" s="3">
        <f>IFERROR(+'2. Application Budget (LC)申请（当地'!F118/$B$151,0)</f>
        <v>0</v>
      </c>
      <c r="G118" s="66">
        <f>IFERROR(+'2. Application Budget (LC)申请（当地'!G118/$B$151,0)</f>
        <v>0</v>
      </c>
      <c r="H118" s="66">
        <f>IFERROR(+'2. Application Budget (LC)申请（当地'!H118/$B$151,0)</f>
        <v>0</v>
      </c>
      <c r="I118" s="66">
        <f>IFERROR(+'2. Application Budget (LC)申请（当地'!I118/$B$151,0)</f>
        <v>0</v>
      </c>
      <c r="J118" s="66" t="b">
        <f t="shared" si="6"/>
        <v>1</v>
      </c>
      <c r="K118" s="9"/>
    </row>
    <row r="119" spans="1:11">
      <c r="A119" s="346"/>
      <c r="B119" s="102">
        <f>+'2. Application Budget (LC)申请（当地'!B119</f>
        <v>0</v>
      </c>
      <c r="C119" s="102">
        <f>+'2. Application Budget (LC)申请（当地'!C119</f>
        <v>0</v>
      </c>
      <c r="D119" s="2">
        <f>+'2. Application Budget (LC)申请（当地'!D119</f>
        <v>0</v>
      </c>
      <c r="E119" s="65">
        <f>+'2. Application Budget (LC)申请（当地'!E119</f>
        <v>0</v>
      </c>
      <c r="F119" s="3">
        <f>IFERROR(+'2. Application Budget (LC)申请（当地'!F119/$B$151,0)</f>
        <v>0</v>
      </c>
      <c r="G119" s="66">
        <f>IFERROR(+'2. Application Budget (LC)申请（当地'!G119/$B$151,0)</f>
        <v>0</v>
      </c>
      <c r="H119" s="66">
        <f>IFERROR(+'2. Application Budget (LC)申请（当地'!H119/$B$151,0)</f>
        <v>0</v>
      </c>
      <c r="I119" s="66">
        <f>IFERROR(+'2. Application Budget (LC)申请（当地'!I119/$B$151,0)</f>
        <v>0</v>
      </c>
      <c r="J119" s="66" t="b">
        <f t="shared" si="6"/>
        <v>1</v>
      </c>
      <c r="K119" s="9"/>
    </row>
    <row r="120" spans="1:11">
      <c r="A120" s="346"/>
      <c r="B120" s="102">
        <f>+'2. Application Budget (LC)申请（当地'!B120</f>
        <v>0</v>
      </c>
      <c r="C120" s="102">
        <f>+'2. Application Budget (LC)申请（当地'!C120</f>
        <v>0</v>
      </c>
      <c r="D120" s="2">
        <f>+'2. Application Budget (LC)申请（当地'!D120</f>
        <v>0</v>
      </c>
      <c r="E120" s="65">
        <f>+'2. Application Budget (LC)申请（当地'!E120</f>
        <v>0</v>
      </c>
      <c r="F120" s="3">
        <f>IFERROR(+'2. Application Budget (LC)申请（当地'!F120/$B$151,0)</f>
        <v>0</v>
      </c>
      <c r="G120" s="66">
        <f>IFERROR(+'2. Application Budget (LC)申请（当地'!G120/$B$151,0)</f>
        <v>0</v>
      </c>
      <c r="H120" s="66">
        <f>IFERROR(+'2. Application Budget (LC)申请（当地'!H120/$B$151,0)</f>
        <v>0</v>
      </c>
      <c r="I120" s="66">
        <f>IFERROR(+'2. Application Budget (LC)申请（当地'!I120/$B$151,0)</f>
        <v>0</v>
      </c>
      <c r="J120" s="66" t="b">
        <f t="shared" si="6"/>
        <v>1</v>
      </c>
      <c r="K120" s="9"/>
    </row>
    <row r="121" spans="1:11">
      <c r="A121" s="346"/>
      <c r="B121" s="2"/>
      <c r="C121" s="2"/>
      <c r="D121" s="2"/>
      <c r="E121" s="65"/>
      <c r="F121" s="3"/>
      <c r="G121" s="66"/>
      <c r="H121" s="66"/>
      <c r="I121" s="66"/>
      <c r="J121" s="66"/>
      <c r="K121" s="9"/>
    </row>
    <row r="122" spans="1:11">
      <c r="A122" s="346"/>
      <c r="B122" s="334" t="s">
        <v>157</v>
      </c>
      <c r="C122" s="335"/>
      <c r="D122" s="335"/>
      <c r="E122" s="335"/>
      <c r="F122" s="345"/>
      <c r="G122" s="69">
        <f>SUM(G111:G121)</f>
        <v>0</v>
      </c>
      <c r="H122" s="69">
        <f>SUM(H111:H121)</f>
        <v>0</v>
      </c>
      <c r="I122" s="69">
        <f>SUM(I111:I121)</f>
        <v>0</v>
      </c>
      <c r="J122" s="69"/>
      <c r="K122" s="9"/>
    </row>
    <row r="123" spans="1:11">
      <c r="A123" s="346" t="s">
        <v>127</v>
      </c>
      <c r="B123" s="102">
        <f>+'2. Application Budget (LC)申请（当地'!B123</f>
        <v>0</v>
      </c>
      <c r="C123" s="102">
        <f>+'2. Application Budget (LC)申请（当地'!C123</f>
        <v>0</v>
      </c>
      <c r="D123" s="2">
        <f>+'2. Application Budget (LC)申请（当地'!D123</f>
        <v>0</v>
      </c>
      <c r="E123" s="65">
        <f>+'2. Application Budget (LC)申请（当地'!E123</f>
        <v>0</v>
      </c>
      <c r="F123" s="3">
        <f>IFERROR(+'2. Application Budget (LC)申请（当地'!F123/$B$151,0)</f>
        <v>0</v>
      </c>
      <c r="G123" s="66">
        <f>IFERROR(+'2. Application Budget (LC)申请（当地'!G123/$B$151,0)</f>
        <v>0</v>
      </c>
      <c r="H123" s="66">
        <f>IFERROR(+'2. Application Budget (LC)申请（当地'!H123/$B$151,0)</f>
        <v>0</v>
      </c>
      <c r="I123" s="66">
        <f>IFERROR(+'2. Application Budget (LC)申请（当地'!I123/$B$151,0)</f>
        <v>0</v>
      </c>
      <c r="J123" s="66" t="b">
        <f t="shared" ref="J123:J129" si="7">IF((E123*F123)=(G123+H123),TRUE)</f>
        <v>1</v>
      </c>
      <c r="K123" s="9"/>
    </row>
    <row r="124" spans="1:11">
      <c r="A124" s="346"/>
      <c r="B124" s="102">
        <f>+'2. Application Budget (LC)申请（当地'!B124</f>
        <v>0</v>
      </c>
      <c r="C124" s="102">
        <f>+'2. Application Budget (LC)申请（当地'!C124</f>
        <v>0</v>
      </c>
      <c r="D124" s="2">
        <f>+'2. Application Budget (LC)申请（当地'!D124</f>
        <v>0</v>
      </c>
      <c r="E124" s="65">
        <f>+'2. Application Budget (LC)申请（当地'!E124</f>
        <v>0</v>
      </c>
      <c r="F124" s="3">
        <f>IFERROR(+'2. Application Budget (LC)申请（当地'!F124/$B$151,0)</f>
        <v>0</v>
      </c>
      <c r="G124" s="66">
        <f>IFERROR(+'2. Application Budget (LC)申请（当地'!G124/$B$151,0)</f>
        <v>0</v>
      </c>
      <c r="H124" s="66">
        <f>IFERROR(+'2. Application Budget (LC)申请（当地'!H124/$B$151,0)</f>
        <v>0</v>
      </c>
      <c r="I124" s="66">
        <f>IFERROR(+'2. Application Budget (LC)申请（当地'!I124/$B$151,0)</f>
        <v>0</v>
      </c>
      <c r="J124" s="66" t="b">
        <f t="shared" si="7"/>
        <v>1</v>
      </c>
      <c r="K124" s="9"/>
    </row>
    <row r="125" spans="1:11">
      <c r="A125" s="346"/>
      <c r="B125" s="102">
        <f>+'2. Application Budget (LC)申请（当地'!B125</f>
        <v>0</v>
      </c>
      <c r="C125" s="102">
        <f>+'2. Application Budget (LC)申请（当地'!C125</f>
        <v>0</v>
      </c>
      <c r="D125" s="2">
        <f>+'2. Application Budget (LC)申请（当地'!D125</f>
        <v>0</v>
      </c>
      <c r="E125" s="65">
        <f>+'2. Application Budget (LC)申请（当地'!E125</f>
        <v>0</v>
      </c>
      <c r="F125" s="3">
        <f>IFERROR(+'2. Application Budget (LC)申请（当地'!F125/$B$151,0)</f>
        <v>0</v>
      </c>
      <c r="G125" s="66">
        <f>IFERROR(+'2. Application Budget (LC)申请（当地'!G125/$B$151,0)</f>
        <v>0</v>
      </c>
      <c r="H125" s="66">
        <f>IFERROR(+'2. Application Budget (LC)申请（当地'!H125/$B$151,0)</f>
        <v>0</v>
      </c>
      <c r="I125" s="66">
        <f>IFERROR(+'2. Application Budget (LC)申请（当地'!I125/$B$151,0)</f>
        <v>0</v>
      </c>
      <c r="J125" s="66" t="b">
        <f t="shared" si="7"/>
        <v>1</v>
      </c>
      <c r="K125" s="9"/>
    </row>
    <row r="126" spans="1:11">
      <c r="A126" s="346"/>
      <c r="B126" s="102">
        <f>+'2. Application Budget (LC)申请（当地'!B126</f>
        <v>0</v>
      </c>
      <c r="C126" s="102">
        <f>+'2. Application Budget (LC)申请（当地'!C126</f>
        <v>0</v>
      </c>
      <c r="D126" s="2">
        <f>+'2. Application Budget (LC)申请（当地'!D126</f>
        <v>0</v>
      </c>
      <c r="E126" s="65">
        <f>+'2. Application Budget (LC)申请（当地'!E126</f>
        <v>0</v>
      </c>
      <c r="F126" s="3">
        <f>IFERROR(+'2. Application Budget (LC)申请（当地'!F126/$B$151,0)</f>
        <v>0</v>
      </c>
      <c r="G126" s="66">
        <f>IFERROR(+'2. Application Budget (LC)申请（当地'!G126/$B$151,0)</f>
        <v>0</v>
      </c>
      <c r="H126" s="66">
        <f>IFERROR(+'2. Application Budget (LC)申请（当地'!H126/$B$151,0)</f>
        <v>0</v>
      </c>
      <c r="I126" s="66">
        <f>IFERROR(+'2. Application Budget (LC)申请（当地'!I126/$B$151,0)</f>
        <v>0</v>
      </c>
      <c r="J126" s="66" t="b">
        <f t="shared" si="7"/>
        <v>1</v>
      </c>
      <c r="K126" s="9"/>
    </row>
    <row r="127" spans="1:11">
      <c r="A127" s="346"/>
      <c r="B127" s="102">
        <f>+'2. Application Budget (LC)申请（当地'!B127</f>
        <v>0</v>
      </c>
      <c r="C127" s="102">
        <f>+'2. Application Budget (LC)申请（当地'!C127</f>
        <v>0</v>
      </c>
      <c r="D127" s="2">
        <f>+'2. Application Budget (LC)申请（当地'!D127</f>
        <v>0</v>
      </c>
      <c r="E127" s="65">
        <f>+'2. Application Budget (LC)申请（当地'!E127</f>
        <v>0</v>
      </c>
      <c r="F127" s="3">
        <f>IFERROR(+'2. Application Budget (LC)申请（当地'!F127/$B$151,0)</f>
        <v>0</v>
      </c>
      <c r="G127" s="66">
        <f>IFERROR(+'2. Application Budget (LC)申请（当地'!G127/$B$151,0)</f>
        <v>0</v>
      </c>
      <c r="H127" s="66">
        <f>IFERROR(+'2. Application Budget (LC)申请（当地'!H127/$B$151,0)</f>
        <v>0</v>
      </c>
      <c r="I127" s="66">
        <f>IFERROR(+'2. Application Budget (LC)申请（当地'!I127/$B$151,0)</f>
        <v>0</v>
      </c>
      <c r="J127" s="66" t="b">
        <f t="shared" si="7"/>
        <v>1</v>
      </c>
      <c r="K127" s="9"/>
    </row>
    <row r="128" spans="1:11">
      <c r="A128" s="346"/>
      <c r="B128" s="102">
        <f>+'2. Application Budget (LC)申请（当地'!B128</f>
        <v>0</v>
      </c>
      <c r="C128" s="102">
        <f>+'2. Application Budget (LC)申请（当地'!C128</f>
        <v>0</v>
      </c>
      <c r="D128" s="2">
        <f>+'2. Application Budget (LC)申请（当地'!D128</f>
        <v>0</v>
      </c>
      <c r="E128" s="65">
        <f>+'2. Application Budget (LC)申请（当地'!E128</f>
        <v>0</v>
      </c>
      <c r="F128" s="3">
        <f>IFERROR(+'2. Application Budget (LC)申请（当地'!F128/$B$151,0)</f>
        <v>0</v>
      </c>
      <c r="G128" s="66">
        <f>IFERROR(+'2. Application Budget (LC)申请（当地'!G128/$B$151,0)</f>
        <v>0</v>
      </c>
      <c r="H128" s="66">
        <f>IFERROR(+'2. Application Budget (LC)申请（当地'!H128/$B$151,0)</f>
        <v>0</v>
      </c>
      <c r="I128" s="66">
        <f>IFERROR(+'2. Application Budget (LC)申请（当地'!I128/$B$151,0)</f>
        <v>0</v>
      </c>
      <c r="J128" s="66" t="b">
        <f t="shared" si="7"/>
        <v>1</v>
      </c>
      <c r="K128" s="9"/>
    </row>
    <row r="129" spans="1:11">
      <c r="A129" s="346"/>
      <c r="B129" s="102">
        <f>+'2. Application Budget (LC)申请（当地'!B129</f>
        <v>0</v>
      </c>
      <c r="C129" s="102">
        <f>+'2. Application Budget (LC)申请（当地'!C129</f>
        <v>0</v>
      </c>
      <c r="D129" s="2">
        <f>+'2. Application Budget (LC)申请（当地'!D129</f>
        <v>0</v>
      </c>
      <c r="E129" s="65">
        <f>+'2. Application Budget (LC)申请（当地'!E129</f>
        <v>0</v>
      </c>
      <c r="F129" s="3">
        <f>IFERROR(+'2. Application Budget (LC)申请（当地'!F129/$B$151,0)</f>
        <v>0</v>
      </c>
      <c r="G129" s="66">
        <f>IFERROR(+'2. Application Budget (LC)申请（当地'!G129/$B$151,0)</f>
        <v>0</v>
      </c>
      <c r="H129" s="66">
        <f>IFERROR(+'2. Application Budget (LC)申请（当地'!H129/$B$151,0)</f>
        <v>0</v>
      </c>
      <c r="I129" s="66">
        <f>IFERROR(+'2. Application Budget (LC)申请（当地'!I129/$B$151,0)</f>
        <v>0</v>
      </c>
      <c r="J129" s="66" t="b">
        <f t="shared" si="7"/>
        <v>1</v>
      </c>
      <c r="K129" s="9"/>
    </row>
    <row r="130" spans="1:11">
      <c r="A130" s="346"/>
      <c r="B130" s="102">
        <f>+'2. Application Budget (LC)申请（当地'!B130</f>
        <v>0</v>
      </c>
      <c r="C130" s="102">
        <f>+'2. Application Budget (LC)申请（当地'!C130</f>
        <v>0</v>
      </c>
      <c r="D130" s="2">
        <f>+'2. Application Budget (LC)申请（当地'!D130</f>
        <v>0</v>
      </c>
      <c r="E130" s="65">
        <f>+'2. Application Budget (LC)申请（当地'!E130</f>
        <v>0</v>
      </c>
      <c r="F130" s="3">
        <f>IFERROR(+'2. Application Budget (LC)申请（当地'!F130/$B$151,0)</f>
        <v>0</v>
      </c>
      <c r="G130" s="66">
        <f>IFERROR(+'2. Application Budget (LC)申请（当地'!G130/$B$151,0)</f>
        <v>0</v>
      </c>
      <c r="H130" s="66">
        <f>IFERROR(+'2. Application Budget (LC)申请（当地'!H130/$B$151,0)</f>
        <v>0</v>
      </c>
      <c r="I130" s="66">
        <f>IFERROR(+'2. Application Budget (LC)申请（当地'!I130/$B$151,0)</f>
        <v>0</v>
      </c>
      <c r="J130" s="66" t="b">
        <f t="shared" ref="J130:J132" si="8">IF((E130*F130)=(G130+H130),TRUE)</f>
        <v>1</v>
      </c>
      <c r="K130" s="9"/>
    </row>
    <row r="131" spans="1:11">
      <c r="A131" s="346"/>
      <c r="B131" s="102">
        <f>+'2. Application Budget (LC)申请（当地'!B131</f>
        <v>0</v>
      </c>
      <c r="C131" s="102">
        <f>+'2. Application Budget (LC)申请（当地'!C131</f>
        <v>0</v>
      </c>
      <c r="D131" s="2">
        <f>+'2. Application Budget (LC)申请（当地'!D131</f>
        <v>0</v>
      </c>
      <c r="E131" s="65">
        <f>+'2. Application Budget (LC)申请（当地'!E131</f>
        <v>0</v>
      </c>
      <c r="F131" s="3">
        <f>IFERROR(+'2. Application Budget (LC)申请（当地'!F131/$B$151,0)</f>
        <v>0</v>
      </c>
      <c r="G131" s="66">
        <f>IFERROR(+'2. Application Budget (LC)申请（当地'!G131/$B$151,0)</f>
        <v>0</v>
      </c>
      <c r="H131" s="66">
        <f>IFERROR(+'2. Application Budget (LC)申请（当地'!H131/$B$151,0)</f>
        <v>0</v>
      </c>
      <c r="I131" s="66">
        <f>IFERROR(+'2. Application Budget (LC)申请（当地'!I131/$B$151,0)</f>
        <v>0</v>
      </c>
      <c r="J131" s="66" t="b">
        <f t="shared" si="8"/>
        <v>1</v>
      </c>
      <c r="K131" s="9"/>
    </row>
    <row r="132" spans="1:11">
      <c r="A132" s="346"/>
      <c r="B132" s="102">
        <f>+'2. Application Budget (LC)申请（当地'!B132</f>
        <v>0</v>
      </c>
      <c r="C132" s="102">
        <f>+'2. Application Budget (LC)申请（当地'!C132</f>
        <v>0</v>
      </c>
      <c r="D132" s="2">
        <f>+'2. Application Budget (LC)申请（当地'!D132</f>
        <v>0</v>
      </c>
      <c r="E132" s="65">
        <f>+'2. Application Budget (LC)申请（当地'!E132</f>
        <v>0</v>
      </c>
      <c r="F132" s="3">
        <f>IFERROR(+'2. Application Budget (LC)申请（当地'!F132/$B$151,0)</f>
        <v>0</v>
      </c>
      <c r="G132" s="66">
        <f>IFERROR(+'2. Application Budget (LC)申请（当地'!G132/$B$151,0)</f>
        <v>0</v>
      </c>
      <c r="H132" s="66">
        <f>IFERROR(+'2. Application Budget (LC)申请（当地'!H132/$B$151,0)</f>
        <v>0</v>
      </c>
      <c r="I132" s="66">
        <f>IFERROR(+'2. Application Budget (LC)申请（当地'!I132/$B$151,0)</f>
        <v>0</v>
      </c>
      <c r="J132" s="66" t="b">
        <f t="shared" si="8"/>
        <v>1</v>
      </c>
      <c r="K132" s="9"/>
    </row>
    <row r="133" spans="1:11">
      <c r="A133" s="346"/>
      <c r="B133" s="2"/>
      <c r="C133" s="2"/>
      <c r="D133" s="2"/>
      <c r="E133" s="65"/>
      <c r="F133" s="3"/>
      <c r="G133" s="66"/>
      <c r="H133" s="66"/>
      <c r="I133" s="66"/>
      <c r="J133" s="66"/>
      <c r="K133" s="9"/>
    </row>
    <row r="134" spans="1:11">
      <c r="A134" s="346"/>
      <c r="B134" s="334" t="s">
        <v>137</v>
      </c>
      <c r="C134" s="335"/>
      <c r="D134" s="335"/>
      <c r="E134" s="335"/>
      <c r="F134" s="345"/>
      <c r="G134" s="69">
        <f>SUM(G123:G133)</f>
        <v>0</v>
      </c>
      <c r="H134" s="69">
        <f>SUM(H123:H133)</f>
        <v>0</v>
      </c>
      <c r="I134" s="69">
        <f>SUM(I123:I133)</f>
        <v>0</v>
      </c>
      <c r="J134" s="69"/>
      <c r="K134" s="9"/>
    </row>
    <row r="135" spans="1:11">
      <c r="A135" s="346" t="s">
        <v>128</v>
      </c>
      <c r="B135" s="102">
        <f>+'2. Application Budget (LC)申请（当地'!B135</f>
        <v>0</v>
      </c>
      <c r="C135" s="102">
        <f>+'2. Application Budget (LC)申请（当地'!C135</f>
        <v>0</v>
      </c>
      <c r="D135" s="2">
        <f>+'2. Application Budget (LC)申请（当地'!D135</f>
        <v>0</v>
      </c>
      <c r="E135" s="65">
        <f>+'2. Application Budget (LC)申请（当地'!E135</f>
        <v>0</v>
      </c>
      <c r="F135" s="3">
        <f>IFERROR(+'2. Application Budget (LC)申请（当地'!F135/$B$151,0)</f>
        <v>0</v>
      </c>
      <c r="G135" s="66">
        <f>IFERROR(+'2. Application Budget (LC)申请（当地'!G135/$B$151,0)</f>
        <v>0</v>
      </c>
      <c r="H135" s="66">
        <f>IFERROR(+'2. Application Budget (LC)申请（当地'!H135/$B$151,0)</f>
        <v>0</v>
      </c>
      <c r="I135" s="66">
        <f>IFERROR(+'2. Application Budget (LC)申请（当地'!I135/$B$151,0)</f>
        <v>0</v>
      </c>
      <c r="J135" s="66" t="b">
        <f t="shared" ref="J135" si="9">IF((E135*F135)=(G135+H135),TRUE)</f>
        <v>1</v>
      </c>
      <c r="K135" s="9"/>
    </row>
    <row r="136" spans="1:11">
      <c r="A136" s="346"/>
      <c r="B136" s="102">
        <f>+'2. Application Budget (LC)申请（当地'!B136</f>
        <v>0</v>
      </c>
      <c r="C136" s="102">
        <f>+'2. Application Budget (LC)申请（当地'!C136</f>
        <v>0</v>
      </c>
      <c r="D136" s="2">
        <f>+'2. Application Budget (LC)申请（当地'!D136</f>
        <v>0</v>
      </c>
      <c r="E136" s="65">
        <f>+'2. Application Budget (LC)申请（当地'!E136</f>
        <v>0</v>
      </c>
      <c r="F136" s="3">
        <f>IFERROR(+'2. Application Budget (LC)申请（当地'!F136/$B$151,0)</f>
        <v>0</v>
      </c>
      <c r="G136" s="66">
        <f>IFERROR(+'2. Application Budget (LC)申请（当地'!G136/$B$151,0)</f>
        <v>0</v>
      </c>
      <c r="H136" s="66">
        <f>IFERROR(+'2. Application Budget (LC)申请（当地'!H136/$B$151,0)</f>
        <v>0</v>
      </c>
      <c r="I136" s="66">
        <f>IFERROR(+'2. Application Budget (LC)申请（当地'!I136/$B$151,0)</f>
        <v>0</v>
      </c>
      <c r="J136" s="66" t="b">
        <f t="shared" ref="J136:J144" si="10">IF((E136*F136)=(G136+H136),TRUE)</f>
        <v>1</v>
      </c>
      <c r="K136" s="9"/>
    </row>
    <row r="137" spans="1:11">
      <c r="A137" s="346"/>
      <c r="B137" s="102">
        <f>+'2. Application Budget (LC)申请（当地'!B137</f>
        <v>0</v>
      </c>
      <c r="C137" s="102">
        <f>+'2. Application Budget (LC)申请（当地'!C137</f>
        <v>0</v>
      </c>
      <c r="D137" s="2">
        <f>+'2. Application Budget (LC)申请（当地'!D137</f>
        <v>0</v>
      </c>
      <c r="E137" s="65">
        <f>+'2. Application Budget (LC)申请（当地'!E137</f>
        <v>0</v>
      </c>
      <c r="F137" s="3">
        <f>IFERROR(+'2. Application Budget (LC)申请（当地'!F137/$B$151,0)</f>
        <v>0</v>
      </c>
      <c r="G137" s="66">
        <f>IFERROR(+'2. Application Budget (LC)申请（当地'!G137/$B$151,0)</f>
        <v>0</v>
      </c>
      <c r="H137" s="66">
        <f>IFERROR(+'2. Application Budget (LC)申请（当地'!H137/$B$151,0)</f>
        <v>0</v>
      </c>
      <c r="I137" s="66">
        <f>IFERROR(+'2. Application Budget (LC)申请（当地'!I137/$B$151,0)</f>
        <v>0</v>
      </c>
      <c r="J137" s="66" t="b">
        <f t="shared" si="10"/>
        <v>1</v>
      </c>
      <c r="K137" s="9"/>
    </row>
    <row r="138" spans="1:11">
      <c r="A138" s="346"/>
      <c r="B138" s="102">
        <f>+'2. Application Budget (LC)申请（当地'!B138</f>
        <v>0</v>
      </c>
      <c r="C138" s="102">
        <f>+'2. Application Budget (LC)申请（当地'!C138</f>
        <v>0</v>
      </c>
      <c r="D138" s="2">
        <f>+'2. Application Budget (LC)申请（当地'!D138</f>
        <v>0</v>
      </c>
      <c r="E138" s="65">
        <f>+'2. Application Budget (LC)申请（当地'!E138</f>
        <v>0</v>
      </c>
      <c r="F138" s="3">
        <f>IFERROR(+'2. Application Budget (LC)申请（当地'!F138/$B$151,0)</f>
        <v>0</v>
      </c>
      <c r="G138" s="66">
        <f>IFERROR(+'2. Application Budget (LC)申请（当地'!G138/$B$151,0)</f>
        <v>0</v>
      </c>
      <c r="H138" s="66">
        <f>IFERROR(+'2. Application Budget (LC)申请（当地'!H138/$B$151,0)</f>
        <v>0</v>
      </c>
      <c r="I138" s="66">
        <f>IFERROR(+'2. Application Budget (LC)申请（当地'!I138/$B$151,0)</f>
        <v>0</v>
      </c>
      <c r="J138" s="66" t="b">
        <f t="shared" si="10"/>
        <v>1</v>
      </c>
      <c r="K138" s="9"/>
    </row>
    <row r="139" spans="1:11">
      <c r="A139" s="346"/>
      <c r="B139" s="102">
        <f>+'2. Application Budget (LC)申请（当地'!B139</f>
        <v>0</v>
      </c>
      <c r="C139" s="102">
        <f>+'2. Application Budget (LC)申请（当地'!C139</f>
        <v>0</v>
      </c>
      <c r="D139" s="2">
        <f>+'2. Application Budget (LC)申请（当地'!D139</f>
        <v>0</v>
      </c>
      <c r="E139" s="65">
        <f>+'2. Application Budget (LC)申请（当地'!E139</f>
        <v>0</v>
      </c>
      <c r="F139" s="3">
        <f>IFERROR(+'2. Application Budget (LC)申请（当地'!F139/$B$151,0)</f>
        <v>0</v>
      </c>
      <c r="G139" s="66">
        <f>IFERROR(+'2. Application Budget (LC)申请（当地'!G139/$B$151,0)</f>
        <v>0</v>
      </c>
      <c r="H139" s="66">
        <f>IFERROR(+'2. Application Budget (LC)申请（当地'!H139/$B$151,0)</f>
        <v>0</v>
      </c>
      <c r="I139" s="66">
        <f>IFERROR(+'2. Application Budget (LC)申请（当地'!I139/$B$151,0)</f>
        <v>0</v>
      </c>
      <c r="J139" s="66" t="b">
        <f t="shared" si="10"/>
        <v>1</v>
      </c>
      <c r="K139" s="9"/>
    </row>
    <row r="140" spans="1:11">
      <c r="A140" s="346"/>
      <c r="B140" s="102">
        <f>+'2. Application Budget (LC)申请（当地'!B140</f>
        <v>0</v>
      </c>
      <c r="C140" s="102">
        <f>+'2. Application Budget (LC)申请（当地'!C140</f>
        <v>0</v>
      </c>
      <c r="D140" s="2">
        <f>+'2. Application Budget (LC)申请（当地'!D140</f>
        <v>0</v>
      </c>
      <c r="E140" s="65">
        <f>+'2. Application Budget (LC)申请（当地'!E140</f>
        <v>0</v>
      </c>
      <c r="F140" s="3">
        <f>IFERROR(+'2. Application Budget (LC)申请（当地'!F140/$B$151,0)</f>
        <v>0</v>
      </c>
      <c r="G140" s="66">
        <f>IFERROR(+'2. Application Budget (LC)申请（当地'!G140/$B$151,0)</f>
        <v>0</v>
      </c>
      <c r="H140" s="66">
        <f>IFERROR(+'2. Application Budget (LC)申请（当地'!H140/$B$151,0)</f>
        <v>0</v>
      </c>
      <c r="I140" s="66">
        <f>IFERROR(+'2. Application Budget (LC)申请（当地'!I140/$B$151,0)</f>
        <v>0</v>
      </c>
      <c r="J140" s="66" t="b">
        <f t="shared" si="10"/>
        <v>1</v>
      </c>
      <c r="K140" s="9"/>
    </row>
    <row r="141" spans="1:11">
      <c r="A141" s="346"/>
      <c r="B141" s="102">
        <f>+'2. Application Budget (LC)申请（当地'!B141</f>
        <v>0</v>
      </c>
      <c r="C141" s="102">
        <f>+'2. Application Budget (LC)申请（当地'!C141</f>
        <v>0</v>
      </c>
      <c r="D141" s="2">
        <f>+'2. Application Budget (LC)申请（当地'!D141</f>
        <v>0</v>
      </c>
      <c r="E141" s="65">
        <f>+'2. Application Budget (LC)申请（当地'!E141</f>
        <v>0</v>
      </c>
      <c r="F141" s="3">
        <f>IFERROR(+'2. Application Budget (LC)申请（当地'!F141/$B$151,0)</f>
        <v>0</v>
      </c>
      <c r="G141" s="66">
        <f>IFERROR(+'2. Application Budget (LC)申请（当地'!G141/$B$151,0)</f>
        <v>0</v>
      </c>
      <c r="H141" s="66">
        <f>IFERROR(+'2. Application Budget (LC)申请（当地'!H141/$B$151,0)</f>
        <v>0</v>
      </c>
      <c r="I141" s="66">
        <f>IFERROR(+'2. Application Budget (LC)申请（当地'!I141/$B$151,0)</f>
        <v>0</v>
      </c>
      <c r="J141" s="66" t="b">
        <f t="shared" si="10"/>
        <v>1</v>
      </c>
      <c r="K141" s="9"/>
    </row>
    <row r="142" spans="1:11">
      <c r="A142" s="346"/>
      <c r="B142" s="102">
        <f>+'2. Application Budget (LC)申请（当地'!B142</f>
        <v>0</v>
      </c>
      <c r="C142" s="102">
        <f>+'2. Application Budget (LC)申请（当地'!C142</f>
        <v>0</v>
      </c>
      <c r="D142" s="2">
        <f>+'2. Application Budget (LC)申请（当地'!D142</f>
        <v>0</v>
      </c>
      <c r="E142" s="65">
        <f>+'2. Application Budget (LC)申请（当地'!E142</f>
        <v>0</v>
      </c>
      <c r="F142" s="3">
        <f>IFERROR(+'2. Application Budget (LC)申请（当地'!F142/$B$151,0)</f>
        <v>0</v>
      </c>
      <c r="G142" s="66">
        <f>IFERROR(+'2. Application Budget (LC)申请（当地'!G142/$B$151,0)</f>
        <v>0</v>
      </c>
      <c r="H142" s="66">
        <f>IFERROR(+'2. Application Budget (LC)申请（当地'!H142/$B$151,0)</f>
        <v>0</v>
      </c>
      <c r="I142" s="66">
        <f>IFERROR(+'2. Application Budget (LC)申请（当地'!I142/$B$151,0)</f>
        <v>0</v>
      </c>
      <c r="J142" s="66" t="b">
        <f t="shared" si="10"/>
        <v>1</v>
      </c>
      <c r="K142" s="9"/>
    </row>
    <row r="143" spans="1:11">
      <c r="A143" s="346"/>
      <c r="B143" s="102">
        <f>+'2. Application Budget (LC)申请（当地'!B143</f>
        <v>0</v>
      </c>
      <c r="C143" s="102">
        <f>+'2. Application Budget (LC)申请（当地'!C143</f>
        <v>0</v>
      </c>
      <c r="D143" s="2">
        <f>+'2. Application Budget (LC)申请（当地'!D143</f>
        <v>0</v>
      </c>
      <c r="E143" s="65">
        <f>+'2. Application Budget (LC)申请（当地'!E143</f>
        <v>0</v>
      </c>
      <c r="F143" s="3">
        <f>IFERROR(+'2. Application Budget (LC)申请（当地'!F143/$B$151,0)</f>
        <v>0</v>
      </c>
      <c r="G143" s="66">
        <f>IFERROR(+'2. Application Budget (LC)申请（当地'!G143/$B$151,0)</f>
        <v>0</v>
      </c>
      <c r="H143" s="66">
        <f>IFERROR(+'2. Application Budget (LC)申请（当地'!H143/$B$151,0)</f>
        <v>0</v>
      </c>
      <c r="I143" s="66">
        <f>IFERROR(+'2. Application Budget (LC)申请（当地'!I143/$B$151,0)</f>
        <v>0</v>
      </c>
      <c r="J143" s="66" t="b">
        <f t="shared" si="10"/>
        <v>1</v>
      </c>
      <c r="K143" s="9"/>
    </row>
    <row r="144" spans="1:11">
      <c r="A144" s="346"/>
      <c r="B144" s="102">
        <f>+'2. Application Budget (LC)申请（当地'!B144</f>
        <v>0</v>
      </c>
      <c r="C144" s="102">
        <f>+'2. Application Budget (LC)申请（当地'!C144</f>
        <v>0</v>
      </c>
      <c r="D144" s="2">
        <f>+'2. Application Budget (LC)申请（当地'!D144</f>
        <v>0</v>
      </c>
      <c r="E144" s="65">
        <f>+'2. Application Budget (LC)申请（当地'!E144</f>
        <v>0</v>
      </c>
      <c r="F144" s="3">
        <f>IFERROR(+'2. Application Budget (LC)申请（当地'!F144/$B$151,0)</f>
        <v>0</v>
      </c>
      <c r="G144" s="66">
        <f>IFERROR(+'2. Application Budget (LC)申请（当地'!G144/$B$151,0)</f>
        <v>0</v>
      </c>
      <c r="H144" s="66">
        <f>IFERROR(+'2. Application Budget (LC)申请（当地'!H144/$B$151,0)</f>
        <v>0</v>
      </c>
      <c r="I144" s="66">
        <f>IFERROR(+'2. Application Budget (LC)申请（当地'!I144/$B$151,0)</f>
        <v>0</v>
      </c>
      <c r="J144" s="66" t="b">
        <f t="shared" si="10"/>
        <v>1</v>
      </c>
      <c r="K144" s="9"/>
    </row>
    <row r="145" spans="1:11">
      <c r="A145" s="346"/>
      <c r="B145" s="2"/>
      <c r="C145" s="2"/>
      <c r="D145" s="2"/>
      <c r="E145" s="65"/>
      <c r="F145" s="3"/>
      <c r="G145" s="66"/>
      <c r="H145" s="66"/>
      <c r="I145" s="66"/>
      <c r="J145" s="66"/>
      <c r="K145" s="9"/>
    </row>
    <row r="146" spans="1:11">
      <c r="A146" s="346"/>
      <c r="B146" s="334" t="s">
        <v>136</v>
      </c>
      <c r="C146" s="335"/>
      <c r="D146" s="335"/>
      <c r="E146" s="335"/>
      <c r="F146" s="345"/>
      <c r="G146" s="69">
        <f>SUM(G135:G145)</f>
        <v>0</v>
      </c>
      <c r="H146" s="69">
        <f t="shared" ref="H146:I146" si="11">SUM(H135:H145)</f>
        <v>0</v>
      </c>
      <c r="I146" s="69">
        <f t="shared" si="11"/>
        <v>0</v>
      </c>
      <c r="J146" s="69"/>
      <c r="K146" s="9"/>
    </row>
    <row r="147" spans="1:11" ht="21">
      <c r="A147" s="350" t="s">
        <v>80</v>
      </c>
      <c r="B147" s="351"/>
      <c r="C147" s="351"/>
      <c r="D147" s="351"/>
      <c r="E147" s="351"/>
      <c r="F147" s="352"/>
      <c r="G147" s="70">
        <f>+G146+G134+G122+G110+G58</f>
        <v>0</v>
      </c>
      <c r="H147" s="70">
        <f>+H146+H134+H122+H110+H58</f>
        <v>0</v>
      </c>
      <c r="I147" s="70">
        <f>+I146+I134+I122+I110+I58</f>
        <v>0</v>
      </c>
      <c r="J147" s="70"/>
      <c r="K147" s="9"/>
    </row>
    <row r="148" spans="1:11">
      <c r="K148" s="9"/>
    </row>
    <row r="149" spans="1:11" ht="21">
      <c r="A149" s="304" t="s">
        <v>129</v>
      </c>
      <c r="B149" s="304"/>
      <c r="C149" s="304"/>
    </row>
    <row r="150" spans="1:11">
      <c r="A150" s="71" t="s">
        <v>130</v>
      </c>
      <c r="B150" s="71" t="s">
        <v>132</v>
      </c>
      <c r="C150" s="71" t="s">
        <v>134</v>
      </c>
    </row>
    <row r="151" spans="1:11">
      <c r="A151" s="67">
        <f>+'2. Application Budget (LC)申请（当地'!A151</f>
        <v>0</v>
      </c>
      <c r="B151" s="67">
        <f>+'2. Application Budget (LC)申请（当地'!B151</f>
        <v>0</v>
      </c>
      <c r="C151" s="67">
        <f>+'2. Application Budget (LC)申请（当地'!C151</f>
        <v>0</v>
      </c>
    </row>
  </sheetData>
  <sheetProtection algorithmName="SHA-512" hashValue="UyI7bQk+EQVEp6CezpM4TfBjqlCTWVe8sOUgpWyqoJ0iCv6gbLxDUEMUBE1p0hTkg88uKUjTvyn2df6HpucPnQ==" saltValue="xko/tq84taKPSbuHhygfQA==" spinCount="100000" sheet="1" objects="1" scenarios="1" formatColumns="0" formatRows="0"/>
  <mergeCells count="34">
    <mergeCell ref="A1:L1"/>
    <mergeCell ref="L4:L5"/>
    <mergeCell ref="A135:A146"/>
    <mergeCell ref="B146:F146"/>
    <mergeCell ref="A147:F147"/>
    <mergeCell ref="C12:E12"/>
    <mergeCell ref="F4:H4"/>
    <mergeCell ref="G6:G11"/>
    <mergeCell ref="H6:H11"/>
    <mergeCell ref="J6:J11"/>
    <mergeCell ref="K6:K11"/>
    <mergeCell ref="I4:K4"/>
    <mergeCell ref="A16:E16"/>
    <mergeCell ref="A27:E27"/>
    <mergeCell ref="A29:A58"/>
    <mergeCell ref="B58:F58"/>
    <mergeCell ref="A149:C149"/>
    <mergeCell ref="A59:A110"/>
    <mergeCell ref="B110:F110"/>
    <mergeCell ref="A111:A122"/>
    <mergeCell ref="B122:F122"/>
    <mergeCell ref="A123:A134"/>
    <mergeCell ref="B134:F134"/>
    <mergeCell ref="A3:G3"/>
    <mergeCell ref="A4:B4"/>
    <mergeCell ref="C4:E4"/>
    <mergeCell ref="A5:B5"/>
    <mergeCell ref="A6:B6"/>
    <mergeCell ref="A12:B12"/>
    <mergeCell ref="A7:B7"/>
    <mergeCell ref="A8:B8"/>
    <mergeCell ref="A9:B9"/>
    <mergeCell ref="A10:B10"/>
    <mergeCell ref="A11:B11"/>
  </mergeCells>
  <phoneticPr fontId="65" type="noConversion"/>
  <conditionalFormatting sqref="A151:C151">
    <cfRule type="cellIs" dxfId="2" priority="1" operator="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D3E04-9079-4D91-B76D-83D166C20124}">
  <dimension ref="A1:D8"/>
  <sheetViews>
    <sheetView workbookViewId="0">
      <selection activeCell="A9" sqref="A9"/>
    </sheetView>
  </sheetViews>
  <sheetFormatPr defaultRowHeight="14.5"/>
  <cols>
    <col min="1" max="1" width="13" customWidth="1"/>
    <col min="3" max="3" width="19.6328125" bestFit="1" customWidth="1"/>
    <col min="4" max="4" width="18.6328125" customWidth="1"/>
  </cols>
  <sheetData>
    <row r="1" spans="1:4">
      <c r="A1" s="222" t="s">
        <v>159</v>
      </c>
      <c r="B1" s="223" t="s">
        <v>131</v>
      </c>
      <c r="C1" s="224" t="s">
        <v>160</v>
      </c>
      <c r="D1" s="223" t="s">
        <v>161</v>
      </c>
    </row>
    <row r="2" spans="1:4">
      <c r="A2" s="110"/>
      <c r="B2" s="225"/>
      <c r="C2" s="226"/>
      <c r="D2" s="125"/>
    </row>
    <row r="3" spans="1:4">
      <c r="A3" s="110" t="s">
        <v>162</v>
      </c>
      <c r="B3" s="225" t="s">
        <v>12</v>
      </c>
      <c r="C3" s="227">
        <v>89.856999999999999</v>
      </c>
      <c r="D3" s="125">
        <v>44735</v>
      </c>
    </row>
    <row r="4" spans="1:4">
      <c r="A4" s="110" t="s">
        <v>163</v>
      </c>
      <c r="B4" s="225" t="s">
        <v>13</v>
      </c>
      <c r="C4" s="228">
        <v>311.971</v>
      </c>
      <c r="D4" s="125">
        <v>44735</v>
      </c>
    </row>
    <row r="5" spans="1:4">
      <c r="A5" s="110" t="s">
        <v>164</v>
      </c>
      <c r="B5" s="225" t="s">
        <v>14</v>
      </c>
      <c r="C5" s="227">
        <v>21.427</v>
      </c>
      <c r="D5" s="125">
        <v>44735</v>
      </c>
    </row>
    <row r="6" spans="1:4">
      <c r="A6" s="110" t="s">
        <v>165</v>
      </c>
      <c r="B6" s="225" t="s">
        <v>15</v>
      </c>
      <c r="C6" s="226">
        <v>655.95699999999999</v>
      </c>
      <c r="D6" s="125">
        <v>44735</v>
      </c>
    </row>
    <row r="7" spans="1:4">
      <c r="A7" s="110" t="s">
        <v>166</v>
      </c>
      <c r="B7" s="225" t="s">
        <v>16</v>
      </c>
      <c r="C7" s="229">
        <v>68.925399999999996</v>
      </c>
      <c r="D7" s="125">
        <v>44735</v>
      </c>
    </row>
    <row r="8" spans="1:4">
      <c r="A8" s="230" t="s">
        <v>167</v>
      </c>
      <c r="B8" s="231" t="s">
        <v>17</v>
      </c>
      <c r="C8" s="232">
        <v>7.8395999999999999</v>
      </c>
      <c r="D8" s="233">
        <v>44735</v>
      </c>
    </row>
  </sheetData>
  <sheetProtection algorithmName="SHA-512" hashValue="aZQ+cxotTZIHsDUy/nDiO1Ebl4+SSTsKeZDlZvmlcs2WtM18Un8aDd0cs4uQQG+uXrOx1JTHNjiS3VhbN52sgw==" saltValue="w/6ZWr9fSXZU1Y0zpdGwMg==" spinCount="100000" sheet="1" objects="1" scenarios="1" formatColumns="0" formatRows="0"/>
  <phoneticPr fontId="65" type="noConversion"/>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3E055-DA01-47D9-A77F-F7AC1C318581}">
  <sheetPr>
    <tabColor theme="9"/>
  </sheetPr>
  <dimension ref="A1:W139"/>
  <sheetViews>
    <sheetView zoomScale="71" zoomScaleNormal="71" workbookViewId="0">
      <selection activeCell="F8" sqref="F8:F11"/>
    </sheetView>
  </sheetViews>
  <sheetFormatPr defaultRowHeight="14.5"/>
  <cols>
    <col min="1" max="1" width="18" customWidth="1"/>
    <col min="2" max="2" width="27.6328125" customWidth="1"/>
    <col min="3" max="3" width="16.6328125" customWidth="1"/>
    <col min="4" max="4" width="15.08984375" customWidth="1"/>
    <col min="5" max="5" width="14.6328125" customWidth="1"/>
    <col min="6" max="6" width="24.6328125" bestFit="1" customWidth="1"/>
    <col min="7" max="7" width="13.6328125" customWidth="1"/>
    <col min="8" max="8" width="14.36328125" customWidth="1"/>
    <col min="9" max="9" width="15" customWidth="1"/>
    <col min="10" max="10" width="15.36328125" customWidth="1"/>
    <col min="11" max="11" width="14.36328125" customWidth="1"/>
    <col min="12" max="12" width="13.36328125" customWidth="1"/>
    <col min="13" max="13" width="14.7265625" customWidth="1"/>
    <col min="14" max="14" width="16.90625" customWidth="1"/>
    <col min="15" max="15" width="20.6328125" customWidth="1"/>
  </cols>
  <sheetData>
    <row r="1" spans="1:23" ht="41.25" customHeight="1">
      <c r="A1" s="361" t="s">
        <v>168</v>
      </c>
      <c r="B1" s="361"/>
      <c r="C1" s="361"/>
      <c r="D1" s="361"/>
      <c r="E1" s="361"/>
      <c r="F1" s="361"/>
      <c r="G1" s="361"/>
      <c r="H1" s="361"/>
      <c r="I1" s="361"/>
      <c r="J1" s="361"/>
      <c r="K1" s="361"/>
      <c r="L1" s="361"/>
      <c r="M1" s="25"/>
      <c r="N1" s="25"/>
      <c r="O1" s="25"/>
      <c r="P1" s="25"/>
      <c r="Q1" s="25"/>
      <c r="R1" s="25"/>
      <c r="S1" s="25"/>
      <c r="T1" s="25"/>
      <c r="U1" s="25"/>
      <c r="V1" s="25"/>
      <c r="W1" s="25"/>
    </row>
    <row r="2" spans="1:23" ht="22.4" customHeight="1">
      <c r="A2" s="368" t="s">
        <v>170</v>
      </c>
      <c r="B2" s="368"/>
      <c r="C2" s="195"/>
      <c r="D2" s="196"/>
      <c r="M2" s="25"/>
      <c r="N2" s="25"/>
      <c r="O2" s="25"/>
      <c r="P2" s="25"/>
      <c r="Q2" s="25"/>
      <c r="R2" s="25"/>
      <c r="S2" s="25"/>
      <c r="T2" s="25"/>
      <c r="U2" s="25"/>
      <c r="V2" s="25"/>
      <c r="W2" s="25"/>
    </row>
    <row r="3" spans="1:23" ht="19.5" customHeight="1">
      <c r="A3" s="368" t="s">
        <v>172</v>
      </c>
      <c r="B3" s="368"/>
      <c r="C3" s="197"/>
      <c r="D3" s="198"/>
    </row>
    <row r="4" spans="1:23" ht="20.25" customHeight="1">
      <c r="A4" s="368" t="s">
        <v>174</v>
      </c>
      <c r="B4" s="368"/>
      <c r="C4" s="195"/>
      <c r="D4" s="196"/>
    </row>
    <row r="5" spans="1:23" ht="14.5" customHeight="1">
      <c r="A5" s="155"/>
      <c r="B5" s="155"/>
      <c r="C5" s="171"/>
      <c r="D5" s="171"/>
    </row>
    <row r="6" spans="1:23" ht="43.5" customHeight="1">
      <c r="A6" s="369" t="s">
        <v>175</v>
      </c>
      <c r="B6" s="370"/>
      <c r="C6" s="370"/>
      <c r="D6" s="371"/>
      <c r="E6" s="18"/>
    </row>
    <row r="7" spans="1:23" ht="42.65" customHeight="1">
      <c r="A7" s="138"/>
      <c r="B7" s="138" t="s">
        <v>177</v>
      </c>
      <c r="C7" s="172" t="s">
        <v>179</v>
      </c>
      <c r="D7" s="173" t="s">
        <v>181</v>
      </c>
      <c r="E7" s="17"/>
      <c r="F7" s="174" t="s">
        <v>182</v>
      </c>
      <c r="G7" s="38" t="s">
        <v>187</v>
      </c>
      <c r="H7" s="38" t="s">
        <v>188</v>
      </c>
      <c r="I7" s="134" t="s">
        <v>189</v>
      </c>
      <c r="J7" s="128" t="s">
        <v>191</v>
      </c>
      <c r="K7" s="273" t="s">
        <v>193</v>
      </c>
      <c r="L7" s="273" t="s">
        <v>107</v>
      </c>
    </row>
    <row r="8" spans="1:23" ht="29.5">
      <c r="A8" s="139" t="s">
        <v>92</v>
      </c>
      <c r="B8" s="67">
        <f>+'2. Application Budget (LC)申请（当地'!B18</f>
        <v>0</v>
      </c>
      <c r="C8" s="175">
        <f>+'2. Application Budget (LC)申请（当地'!C18</f>
        <v>0</v>
      </c>
      <c r="D8" s="169"/>
      <c r="E8" s="19"/>
      <c r="F8" s="36" t="s">
        <v>183</v>
      </c>
      <c r="G8" s="76"/>
      <c r="H8" s="104"/>
      <c r="I8" s="104"/>
      <c r="J8" s="129"/>
      <c r="K8" s="131">
        <f>+G8</f>
        <v>0</v>
      </c>
      <c r="L8" s="131"/>
    </row>
    <row r="9" spans="1:23" ht="28.5">
      <c r="A9" s="139" t="s">
        <v>93</v>
      </c>
      <c r="B9" s="67">
        <f>+'2. Application Budget (LC)申请（当地'!B19</f>
        <v>0</v>
      </c>
      <c r="C9" s="175">
        <f>+'2. Application Budget (LC)申请（当地'!C19</f>
        <v>0</v>
      </c>
      <c r="D9" s="169"/>
      <c r="E9" s="19"/>
      <c r="F9" s="36" t="s">
        <v>184</v>
      </c>
      <c r="G9" s="77">
        <f>+G137</f>
        <v>0</v>
      </c>
      <c r="H9" s="199"/>
      <c r="I9" s="199"/>
      <c r="J9" s="127">
        <f>+H9+I9</f>
        <v>0</v>
      </c>
      <c r="K9" s="132">
        <f>+G9+J9</f>
        <v>0</v>
      </c>
      <c r="L9" s="132" t="b">
        <f>IF((+K9)=(+I137),TRUE)</f>
        <v>1</v>
      </c>
    </row>
    <row r="10" spans="1:23" ht="28.5">
      <c r="A10" s="139" t="s">
        <v>94</v>
      </c>
      <c r="B10" s="67">
        <f>+'2. Application Budget (LC)申请（当地'!B20</f>
        <v>0</v>
      </c>
      <c r="C10" s="175">
        <f>+'2. Application Budget (LC)申请（当地'!C20</f>
        <v>0</v>
      </c>
      <c r="D10" s="169"/>
      <c r="E10" s="19"/>
      <c r="F10" s="36" t="s">
        <v>185</v>
      </c>
      <c r="G10" s="77">
        <f>IFERROR(L137,0)</f>
        <v>0</v>
      </c>
      <c r="H10" s="199"/>
      <c r="I10" s="199"/>
      <c r="J10" s="127">
        <f>+H10+I10</f>
        <v>0</v>
      </c>
      <c r="K10" s="132">
        <f>+G10+J10</f>
        <v>0</v>
      </c>
      <c r="L10" s="132" t="b">
        <f>IF((+K10)=(+N137),TRUE)</f>
        <v>1</v>
      </c>
    </row>
    <row r="11" spans="1:23" ht="28.5">
      <c r="A11" s="139" t="s">
        <v>95</v>
      </c>
      <c r="B11" s="67">
        <f>+'2. Application Budget (LC)申请（当地'!B21</f>
        <v>0</v>
      </c>
      <c r="C11" s="175">
        <f>+'2. Application Budget (LC)申请（当地'!C21</f>
        <v>0</v>
      </c>
      <c r="D11" s="169"/>
      <c r="E11" s="19"/>
      <c r="F11" s="36" t="s">
        <v>186</v>
      </c>
      <c r="G11" s="105">
        <f>+G9-G10</f>
        <v>0</v>
      </c>
      <c r="H11" s="77">
        <f>+H9-H10</f>
        <v>0</v>
      </c>
      <c r="I11" s="77">
        <f>+I9-I10</f>
        <v>0</v>
      </c>
      <c r="J11" s="127">
        <f>+J9-J10</f>
        <v>0</v>
      </c>
      <c r="K11" s="132">
        <f>+K9-K10</f>
        <v>0</v>
      </c>
      <c r="L11" s="132"/>
    </row>
    <row r="12" spans="1:23" ht="16.5" customHeight="1">
      <c r="A12" s="139" t="s">
        <v>96</v>
      </c>
      <c r="B12" s="67">
        <f>+'2. Application Budget (LC)申请（当地'!B22</f>
        <v>0</v>
      </c>
      <c r="C12" s="175">
        <f>+'2. Application Budget (LC)申请（当地'!C22</f>
        <v>0</v>
      </c>
      <c r="D12" s="169"/>
      <c r="E12" s="19"/>
      <c r="G12" s="75"/>
      <c r="H12" s="75"/>
      <c r="I12" s="75"/>
      <c r="J12" s="75"/>
    </row>
    <row r="13" spans="1:23" ht="16.5" customHeight="1">
      <c r="A13" s="139" t="s">
        <v>97</v>
      </c>
      <c r="B13" s="67">
        <f>+'2. Application Budget (LC)申请（当地'!B23</f>
        <v>0</v>
      </c>
      <c r="C13" s="175">
        <f>+'2. Application Budget (LC)申请（当地'!C23</f>
        <v>0</v>
      </c>
      <c r="D13" s="169"/>
      <c r="E13" s="19"/>
    </row>
    <row r="14" spans="1:23" ht="14.5" customHeight="1">
      <c r="A14" s="377" t="s">
        <v>230</v>
      </c>
      <c r="B14" s="378"/>
      <c r="C14" s="176">
        <f>SUM(C8:C13)</f>
        <v>0</v>
      </c>
      <c r="D14" s="176">
        <f>SUM(D8:D13)</f>
        <v>0</v>
      </c>
      <c r="E14" s="20"/>
    </row>
    <row r="15" spans="1:23">
      <c r="A15" s="24"/>
      <c r="B15" s="22"/>
      <c r="C15" s="20"/>
      <c r="D15" s="20"/>
      <c r="E15" s="20"/>
    </row>
    <row r="16" spans="1:23">
      <c r="A16" s="23"/>
    </row>
    <row r="17" spans="1:15" ht="49.5" customHeight="1">
      <c r="A17" s="374" t="s">
        <v>195</v>
      </c>
      <c r="B17" s="375"/>
      <c r="C17" s="375"/>
      <c r="D17" s="376"/>
      <c r="E17" s="363" t="s">
        <v>196</v>
      </c>
      <c r="F17" s="364"/>
      <c r="G17" s="364"/>
      <c r="H17" s="364"/>
      <c r="I17" s="364"/>
      <c r="J17" s="365" t="s">
        <v>194</v>
      </c>
      <c r="K17" s="366"/>
      <c r="L17" s="366"/>
      <c r="M17" s="366"/>
      <c r="N17" s="366"/>
      <c r="O17" s="367"/>
    </row>
    <row r="18" spans="1:15" ht="188.5">
      <c r="A18" s="177" t="s">
        <v>114</v>
      </c>
      <c r="B18" s="178" t="s">
        <v>115</v>
      </c>
      <c r="C18" s="179" t="s">
        <v>149</v>
      </c>
      <c r="D18" s="180" t="s">
        <v>118</v>
      </c>
      <c r="E18" s="180" t="s">
        <v>199</v>
      </c>
      <c r="F18" s="180" t="s">
        <v>201</v>
      </c>
      <c r="G18" s="180" t="s">
        <v>203</v>
      </c>
      <c r="H18" s="180" t="s">
        <v>205</v>
      </c>
      <c r="I18" s="180" t="s">
        <v>207</v>
      </c>
      <c r="J18" s="181" t="s">
        <v>209</v>
      </c>
      <c r="K18" s="182" t="s">
        <v>211</v>
      </c>
      <c r="L18" s="181" t="s">
        <v>213</v>
      </c>
      <c r="M18" s="181" t="s">
        <v>215</v>
      </c>
      <c r="N18" s="181" t="s">
        <v>217</v>
      </c>
      <c r="O18" s="181" t="s">
        <v>107</v>
      </c>
    </row>
    <row r="19" spans="1:15">
      <c r="A19" s="362" t="s">
        <v>124</v>
      </c>
      <c r="B19" s="102">
        <f>+'2. Application Budget (LC)申请（当地'!B29</f>
        <v>0</v>
      </c>
      <c r="C19" s="102">
        <f>+'2. Application Budget (LC)申请（当地'!C29</f>
        <v>0</v>
      </c>
      <c r="D19" s="67">
        <f>+'2. Application Budget (LC)申请（当地'!D29</f>
        <v>0</v>
      </c>
      <c r="E19" s="65">
        <f>+'2. Application Budget (LC)申请（当地'!E29</f>
        <v>0</v>
      </c>
      <c r="F19" s="65">
        <f>+'2. Application Budget (LC)申请（当地'!F29</f>
        <v>0</v>
      </c>
      <c r="G19" s="183">
        <f>+'2. Application Budget (LC)申请（当地'!G29</f>
        <v>0</v>
      </c>
      <c r="H19" s="65">
        <f>+'2. Application Budget (LC)申请（当地'!H29</f>
        <v>0</v>
      </c>
      <c r="I19" s="146">
        <f t="shared" ref="I19" si="0">E19*F19</f>
        <v>0</v>
      </c>
      <c r="J19" s="118"/>
      <c r="K19" s="200"/>
      <c r="L19" s="118"/>
      <c r="M19" s="118"/>
      <c r="N19" s="184">
        <f>J19*K19</f>
        <v>0</v>
      </c>
      <c r="O19" s="185" t="b">
        <f>IF((J19*K19)=(L19+M19),TRUE)</f>
        <v>1</v>
      </c>
    </row>
    <row r="20" spans="1:15">
      <c r="A20" s="372"/>
      <c r="B20" s="102">
        <f>+'2. Application Budget (LC)申请（当地'!B30</f>
        <v>0</v>
      </c>
      <c r="C20" s="102">
        <f>+'2. Application Budget (LC)申请（当地'!C30</f>
        <v>0</v>
      </c>
      <c r="D20" s="67">
        <f>+'2. Application Budget (LC)申请（当地'!D30</f>
        <v>0</v>
      </c>
      <c r="E20" s="65">
        <f>+'2. Application Budget (LC)申请（当地'!E30</f>
        <v>0</v>
      </c>
      <c r="F20" s="65">
        <f>+'2. Application Budget (LC)申请（当地'!F30</f>
        <v>0</v>
      </c>
      <c r="G20" s="183">
        <f>+'2. Application Budget (LC)申请（当地'!G30</f>
        <v>0</v>
      </c>
      <c r="H20" s="65">
        <f>+'2. Application Budget (LC)申请（当地'!H30</f>
        <v>0</v>
      </c>
      <c r="I20" s="146">
        <f t="shared" ref="I20:I46" si="1">E20*F20</f>
        <v>0</v>
      </c>
      <c r="J20" s="118"/>
      <c r="K20" s="200"/>
      <c r="L20" s="118"/>
      <c r="M20" s="118"/>
      <c r="N20" s="184">
        <f t="shared" ref="N20:N46" si="2">J20*K20</f>
        <v>0</v>
      </c>
      <c r="O20" s="185" t="b">
        <f t="shared" ref="O20:O46" si="3">IF((J20*K20)=(L20+M20),TRUE)</f>
        <v>1</v>
      </c>
    </row>
    <row r="21" spans="1:15">
      <c r="A21" s="372"/>
      <c r="B21" s="102">
        <f>+'2. Application Budget (LC)申请（当地'!B31</f>
        <v>0</v>
      </c>
      <c r="C21" s="102">
        <f>+'2. Application Budget (LC)申请（当地'!C31</f>
        <v>0</v>
      </c>
      <c r="D21" s="67">
        <f>+'2. Application Budget (LC)申请（当地'!D31</f>
        <v>0</v>
      </c>
      <c r="E21" s="65">
        <f>+'2. Application Budget (LC)申请（当地'!E31</f>
        <v>0</v>
      </c>
      <c r="F21" s="65">
        <f>+'2. Application Budget (LC)申请（当地'!F31</f>
        <v>0</v>
      </c>
      <c r="G21" s="183">
        <f>+'2. Application Budget (LC)申请（当地'!G31</f>
        <v>0</v>
      </c>
      <c r="H21" s="65">
        <f>+'2. Application Budget (LC)申请（当地'!H31</f>
        <v>0</v>
      </c>
      <c r="I21" s="146">
        <f t="shared" si="1"/>
        <v>0</v>
      </c>
      <c r="J21" s="118"/>
      <c r="K21" s="200"/>
      <c r="L21" s="118"/>
      <c r="M21" s="118"/>
      <c r="N21" s="184">
        <f t="shared" si="2"/>
        <v>0</v>
      </c>
      <c r="O21" s="185" t="b">
        <f t="shared" si="3"/>
        <v>1</v>
      </c>
    </row>
    <row r="22" spans="1:15">
      <c r="A22" s="372"/>
      <c r="B22" s="102">
        <f>+'2. Application Budget (LC)申请（当地'!B32</f>
        <v>0</v>
      </c>
      <c r="C22" s="102">
        <f>+'2. Application Budget (LC)申请（当地'!C32</f>
        <v>0</v>
      </c>
      <c r="D22" s="67">
        <f>+'2. Application Budget (LC)申请（当地'!D32</f>
        <v>0</v>
      </c>
      <c r="E22" s="65">
        <f>+'2. Application Budget (LC)申请（当地'!E32</f>
        <v>0</v>
      </c>
      <c r="F22" s="65">
        <f>+'2. Application Budget (LC)申请（当地'!F32</f>
        <v>0</v>
      </c>
      <c r="G22" s="183">
        <f>+'2. Application Budget (LC)申请（当地'!G32</f>
        <v>0</v>
      </c>
      <c r="H22" s="65">
        <f>+'2. Application Budget (LC)申请（当地'!H32</f>
        <v>0</v>
      </c>
      <c r="I22" s="146">
        <f t="shared" si="1"/>
        <v>0</v>
      </c>
      <c r="J22" s="118"/>
      <c r="K22" s="200"/>
      <c r="L22" s="118"/>
      <c r="M22" s="118"/>
      <c r="N22" s="184">
        <f t="shared" si="2"/>
        <v>0</v>
      </c>
      <c r="O22" s="185" t="b">
        <f t="shared" si="3"/>
        <v>1</v>
      </c>
    </row>
    <row r="23" spans="1:15">
      <c r="A23" s="372"/>
      <c r="B23" s="102">
        <f>+'2. Application Budget (LC)申请（当地'!B33</f>
        <v>0</v>
      </c>
      <c r="C23" s="102">
        <f>+'2. Application Budget (LC)申请（当地'!C33</f>
        <v>0</v>
      </c>
      <c r="D23" s="67">
        <f>+'2. Application Budget (LC)申请（当地'!D33</f>
        <v>0</v>
      </c>
      <c r="E23" s="65">
        <f>+'2. Application Budget (LC)申请（当地'!E33</f>
        <v>0</v>
      </c>
      <c r="F23" s="65">
        <f>+'2. Application Budget (LC)申请（当地'!F33</f>
        <v>0</v>
      </c>
      <c r="G23" s="183">
        <f>+'2. Application Budget (LC)申请（当地'!G33</f>
        <v>0</v>
      </c>
      <c r="H23" s="65">
        <f>+'2. Application Budget (LC)申请（当地'!H33</f>
        <v>0</v>
      </c>
      <c r="I23" s="146">
        <f t="shared" si="1"/>
        <v>0</v>
      </c>
      <c r="J23" s="118"/>
      <c r="K23" s="200"/>
      <c r="L23" s="118"/>
      <c r="M23" s="118"/>
      <c r="N23" s="184">
        <f t="shared" si="2"/>
        <v>0</v>
      </c>
      <c r="O23" s="185" t="b">
        <f t="shared" si="3"/>
        <v>1</v>
      </c>
    </row>
    <row r="24" spans="1:15">
      <c r="A24" s="372"/>
      <c r="B24" s="102">
        <f>+'2. Application Budget (LC)申请（当地'!B34</f>
        <v>0</v>
      </c>
      <c r="C24" s="102">
        <f>+'2. Application Budget (LC)申请（当地'!C34</f>
        <v>0</v>
      </c>
      <c r="D24" s="67">
        <f>+'2. Application Budget (LC)申请（当地'!D34</f>
        <v>0</v>
      </c>
      <c r="E24" s="65">
        <f>+'2. Application Budget (LC)申请（当地'!E34</f>
        <v>0</v>
      </c>
      <c r="F24" s="65">
        <f>+'2. Application Budget (LC)申请（当地'!F34</f>
        <v>0</v>
      </c>
      <c r="G24" s="183">
        <f>+'2. Application Budget (LC)申请（当地'!G34</f>
        <v>0</v>
      </c>
      <c r="H24" s="65">
        <f>+'2. Application Budget (LC)申请（当地'!H34</f>
        <v>0</v>
      </c>
      <c r="I24" s="146">
        <f t="shared" si="1"/>
        <v>0</v>
      </c>
      <c r="J24" s="118"/>
      <c r="K24" s="200"/>
      <c r="L24" s="118"/>
      <c r="M24" s="118"/>
      <c r="N24" s="184">
        <f t="shared" si="2"/>
        <v>0</v>
      </c>
      <c r="O24" s="185" t="b">
        <f t="shared" si="3"/>
        <v>1</v>
      </c>
    </row>
    <row r="25" spans="1:15">
      <c r="A25" s="372"/>
      <c r="B25" s="102">
        <f>+'2. Application Budget (LC)申请（当地'!B35</f>
        <v>0</v>
      </c>
      <c r="C25" s="102">
        <f>+'2. Application Budget (LC)申请（当地'!C35</f>
        <v>0</v>
      </c>
      <c r="D25" s="67">
        <f>+'2. Application Budget (LC)申请（当地'!D35</f>
        <v>0</v>
      </c>
      <c r="E25" s="65">
        <f>+'2. Application Budget (LC)申请（当地'!E35</f>
        <v>0</v>
      </c>
      <c r="F25" s="65">
        <f>+'2. Application Budget (LC)申请（当地'!F35</f>
        <v>0</v>
      </c>
      <c r="G25" s="183">
        <f>+'2. Application Budget (LC)申请（当地'!G35</f>
        <v>0</v>
      </c>
      <c r="H25" s="65">
        <f>+'2. Application Budget (LC)申请（当地'!H35</f>
        <v>0</v>
      </c>
      <c r="I25" s="146">
        <f t="shared" si="1"/>
        <v>0</v>
      </c>
      <c r="J25" s="118"/>
      <c r="K25" s="200"/>
      <c r="L25" s="118"/>
      <c r="M25" s="118"/>
      <c r="N25" s="184">
        <f t="shared" si="2"/>
        <v>0</v>
      </c>
      <c r="O25" s="185" t="b">
        <f t="shared" si="3"/>
        <v>1</v>
      </c>
    </row>
    <row r="26" spans="1:15">
      <c r="A26" s="372"/>
      <c r="B26" s="102">
        <f>+'2. Application Budget (LC)申请（当地'!B36</f>
        <v>0</v>
      </c>
      <c r="C26" s="102">
        <f>+'2. Application Budget (LC)申请（当地'!C36</f>
        <v>0</v>
      </c>
      <c r="D26" s="67">
        <f>+'2. Application Budget (LC)申请（当地'!D36</f>
        <v>0</v>
      </c>
      <c r="E26" s="65">
        <f>+'2. Application Budget (LC)申请（当地'!E36</f>
        <v>0</v>
      </c>
      <c r="F26" s="65">
        <f>+'2. Application Budget (LC)申请（当地'!F36</f>
        <v>0</v>
      </c>
      <c r="G26" s="183">
        <f>+'2. Application Budget (LC)申请（当地'!G36</f>
        <v>0</v>
      </c>
      <c r="H26" s="65">
        <f>+'2. Application Budget (LC)申请（当地'!H36</f>
        <v>0</v>
      </c>
      <c r="I26" s="146">
        <f t="shared" si="1"/>
        <v>0</v>
      </c>
      <c r="J26" s="118"/>
      <c r="K26" s="200"/>
      <c r="L26" s="118"/>
      <c r="M26" s="118"/>
      <c r="N26" s="184">
        <f t="shared" si="2"/>
        <v>0</v>
      </c>
      <c r="O26" s="185" t="b">
        <f t="shared" si="3"/>
        <v>1</v>
      </c>
    </row>
    <row r="27" spans="1:15">
      <c r="A27" s="372"/>
      <c r="B27" s="102">
        <f>+'2. Application Budget (LC)申请（当地'!B37</f>
        <v>0</v>
      </c>
      <c r="C27" s="102">
        <f>+'2. Application Budget (LC)申请（当地'!C37</f>
        <v>0</v>
      </c>
      <c r="D27" s="67">
        <f>+'2. Application Budget (LC)申请（当地'!D37</f>
        <v>0</v>
      </c>
      <c r="E27" s="65">
        <f>+'2. Application Budget (LC)申请（当地'!E37</f>
        <v>0</v>
      </c>
      <c r="F27" s="65">
        <f>+'2. Application Budget (LC)申请（当地'!F37</f>
        <v>0</v>
      </c>
      <c r="G27" s="183">
        <f>+'2. Application Budget (LC)申请（当地'!G37</f>
        <v>0</v>
      </c>
      <c r="H27" s="65">
        <f>+'2. Application Budget (LC)申请（当地'!H37</f>
        <v>0</v>
      </c>
      <c r="I27" s="146">
        <f t="shared" si="1"/>
        <v>0</v>
      </c>
      <c r="J27" s="118"/>
      <c r="K27" s="200"/>
      <c r="L27" s="118"/>
      <c r="M27" s="118"/>
      <c r="N27" s="184">
        <f t="shared" si="2"/>
        <v>0</v>
      </c>
      <c r="O27" s="185" t="b">
        <f t="shared" si="3"/>
        <v>1</v>
      </c>
    </row>
    <row r="28" spans="1:15">
      <c r="A28" s="372"/>
      <c r="B28" s="102">
        <f>+'2. Application Budget (LC)申请（当地'!B38</f>
        <v>0</v>
      </c>
      <c r="C28" s="102">
        <f>+'2. Application Budget (LC)申请（当地'!C38</f>
        <v>0</v>
      </c>
      <c r="D28" s="67">
        <f>+'2. Application Budget (LC)申请（当地'!D38</f>
        <v>0</v>
      </c>
      <c r="E28" s="65">
        <f>+'2. Application Budget (LC)申请（当地'!E38</f>
        <v>0</v>
      </c>
      <c r="F28" s="65">
        <f>+'2. Application Budget (LC)申请（当地'!F38</f>
        <v>0</v>
      </c>
      <c r="G28" s="183">
        <f>+'2. Application Budget (LC)申请（当地'!G38</f>
        <v>0</v>
      </c>
      <c r="H28" s="65">
        <f>+'2. Application Budget (LC)申请（当地'!H38</f>
        <v>0</v>
      </c>
      <c r="I28" s="146">
        <f t="shared" si="1"/>
        <v>0</v>
      </c>
      <c r="J28" s="118"/>
      <c r="K28" s="200"/>
      <c r="L28" s="118"/>
      <c r="M28" s="118"/>
      <c r="N28" s="184">
        <f t="shared" si="2"/>
        <v>0</v>
      </c>
      <c r="O28" s="185" t="b">
        <f t="shared" si="3"/>
        <v>1</v>
      </c>
    </row>
    <row r="29" spans="1:15">
      <c r="A29" s="372"/>
      <c r="B29" s="102">
        <f>+'2. Application Budget (LC)申请（当地'!B39</f>
        <v>0</v>
      </c>
      <c r="C29" s="102">
        <f>+'2. Application Budget (LC)申请（当地'!C39</f>
        <v>0</v>
      </c>
      <c r="D29" s="67">
        <f>+'2. Application Budget (LC)申请（当地'!D39</f>
        <v>0</v>
      </c>
      <c r="E29" s="65">
        <f>+'2. Application Budget (LC)申请（当地'!E39</f>
        <v>0</v>
      </c>
      <c r="F29" s="65">
        <f>+'2. Application Budget (LC)申请（当地'!F39</f>
        <v>0</v>
      </c>
      <c r="G29" s="183">
        <f>+'2. Application Budget (LC)申请（当地'!G39</f>
        <v>0</v>
      </c>
      <c r="H29" s="65">
        <f>+'2. Application Budget (LC)申请（当地'!H39</f>
        <v>0</v>
      </c>
      <c r="I29" s="146">
        <f t="shared" si="1"/>
        <v>0</v>
      </c>
      <c r="J29" s="118"/>
      <c r="K29" s="200"/>
      <c r="L29" s="118"/>
      <c r="M29" s="118"/>
      <c r="N29" s="184">
        <f t="shared" si="2"/>
        <v>0</v>
      </c>
      <c r="O29" s="185" t="b">
        <f t="shared" si="3"/>
        <v>1</v>
      </c>
    </row>
    <row r="30" spans="1:15">
      <c r="A30" s="372"/>
      <c r="B30" s="102">
        <f>+'2. Application Budget (LC)申请（当地'!B40</f>
        <v>0</v>
      </c>
      <c r="C30" s="102">
        <f>+'2. Application Budget (LC)申请（当地'!C40</f>
        <v>0</v>
      </c>
      <c r="D30" s="67">
        <f>+'2. Application Budget (LC)申请（当地'!D40</f>
        <v>0</v>
      </c>
      <c r="E30" s="65">
        <f>+'2. Application Budget (LC)申请（当地'!E40</f>
        <v>0</v>
      </c>
      <c r="F30" s="65">
        <f>+'2. Application Budget (LC)申请（当地'!F40</f>
        <v>0</v>
      </c>
      <c r="G30" s="183">
        <f>+'2. Application Budget (LC)申请（当地'!G40</f>
        <v>0</v>
      </c>
      <c r="H30" s="65">
        <f>+'2. Application Budget (LC)申请（当地'!H40</f>
        <v>0</v>
      </c>
      <c r="I30" s="146">
        <f t="shared" si="1"/>
        <v>0</v>
      </c>
      <c r="J30" s="118"/>
      <c r="K30" s="200"/>
      <c r="L30" s="118"/>
      <c r="M30" s="118"/>
      <c r="N30" s="184">
        <f t="shared" si="2"/>
        <v>0</v>
      </c>
      <c r="O30" s="185" t="b">
        <f t="shared" si="3"/>
        <v>1</v>
      </c>
    </row>
    <row r="31" spans="1:15">
      <c r="A31" s="372"/>
      <c r="B31" s="102">
        <f>+'2. Application Budget (LC)申请（当地'!B41</f>
        <v>0</v>
      </c>
      <c r="C31" s="102">
        <f>+'2. Application Budget (LC)申请（当地'!C41</f>
        <v>0</v>
      </c>
      <c r="D31" s="67">
        <f>+'2. Application Budget (LC)申请（当地'!D41</f>
        <v>0</v>
      </c>
      <c r="E31" s="65">
        <f>+'2. Application Budget (LC)申请（当地'!E41</f>
        <v>0</v>
      </c>
      <c r="F31" s="65">
        <f>+'2. Application Budget (LC)申请（当地'!F41</f>
        <v>0</v>
      </c>
      <c r="G31" s="183">
        <f>+'2. Application Budget (LC)申请（当地'!G41</f>
        <v>0</v>
      </c>
      <c r="H31" s="65">
        <f>+'2. Application Budget (LC)申请（当地'!H41</f>
        <v>0</v>
      </c>
      <c r="I31" s="146">
        <f t="shared" si="1"/>
        <v>0</v>
      </c>
      <c r="J31" s="118"/>
      <c r="K31" s="200"/>
      <c r="L31" s="118"/>
      <c r="M31" s="118"/>
      <c r="N31" s="184">
        <f t="shared" si="2"/>
        <v>0</v>
      </c>
      <c r="O31" s="185" t="b">
        <f t="shared" si="3"/>
        <v>1</v>
      </c>
    </row>
    <row r="32" spans="1:15">
      <c r="A32" s="372"/>
      <c r="B32" s="102">
        <f>+'2. Application Budget (LC)申请（当地'!B42</f>
        <v>0</v>
      </c>
      <c r="C32" s="102">
        <f>+'2. Application Budget (LC)申请（当地'!C42</f>
        <v>0</v>
      </c>
      <c r="D32" s="67">
        <f>+'2. Application Budget (LC)申请（当地'!D42</f>
        <v>0</v>
      </c>
      <c r="E32" s="65">
        <f>+'2. Application Budget (LC)申请（当地'!E42</f>
        <v>0</v>
      </c>
      <c r="F32" s="65">
        <f>+'2. Application Budget (LC)申请（当地'!F42</f>
        <v>0</v>
      </c>
      <c r="G32" s="183">
        <f>+'2. Application Budget (LC)申请（当地'!G42</f>
        <v>0</v>
      </c>
      <c r="H32" s="65">
        <f>+'2. Application Budget (LC)申请（当地'!H42</f>
        <v>0</v>
      </c>
      <c r="I32" s="146">
        <f t="shared" si="1"/>
        <v>0</v>
      </c>
      <c r="J32" s="118"/>
      <c r="K32" s="200"/>
      <c r="L32" s="118"/>
      <c r="M32" s="118"/>
      <c r="N32" s="184">
        <f t="shared" si="2"/>
        <v>0</v>
      </c>
      <c r="O32" s="185" t="b">
        <f t="shared" si="3"/>
        <v>1</v>
      </c>
    </row>
    <row r="33" spans="1:15">
      <c r="A33" s="372"/>
      <c r="B33" s="102">
        <f>+'2. Application Budget (LC)申请（当地'!B43</f>
        <v>0</v>
      </c>
      <c r="C33" s="102">
        <f>+'2. Application Budget (LC)申请（当地'!C43</f>
        <v>0</v>
      </c>
      <c r="D33" s="67">
        <f>+'2. Application Budget (LC)申请（当地'!D43</f>
        <v>0</v>
      </c>
      <c r="E33" s="65">
        <f>+'2. Application Budget (LC)申请（当地'!E43</f>
        <v>0</v>
      </c>
      <c r="F33" s="65">
        <f>+'2. Application Budget (LC)申请（当地'!F43</f>
        <v>0</v>
      </c>
      <c r="G33" s="183">
        <f>+'2. Application Budget (LC)申请（当地'!G43</f>
        <v>0</v>
      </c>
      <c r="H33" s="65">
        <f>+'2. Application Budget (LC)申请（当地'!H43</f>
        <v>0</v>
      </c>
      <c r="I33" s="146">
        <f t="shared" si="1"/>
        <v>0</v>
      </c>
      <c r="J33" s="118"/>
      <c r="K33" s="200"/>
      <c r="L33" s="118"/>
      <c r="M33" s="118"/>
      <c r="N33" s="184">
        <f t="shared" si="2"/>
        <v>0</v>
      </c>
      <c r="O33" s="185" t="b">
        <f t="shared" si="3"/>
        <v>1</v>
      </c>
    </row>
    <row r="34" spans="1:15">
      <c r="A34" s="372"/>
      <c r="B34" s="102">
        <f>+'2. Application Budget (LC)申请（当地'!B44</f>
        <v>0</v>
      </c>
      <c r="C34" s="102">
        <f>+'2. Application Budget (LC)申请（当地'!C44</f>
        <v>0</v>
      </c>
      <c r="D34" s="67">
        <f>+'2. Application Budget (LC)申请（当地'!D44</f>
        <v>0</v>
      </c>
      <c r="E34" s="65">
        <f>+'2. Application Budget (LC)申请（当地'!E44</f>
        <v>0</v>
      </c>
      <c r="F34" s="65">
        <f>+'2. Application Budget (LC)申请（当地'!F44</f>
        <v>0</v>
      </c>
      <c r="G34" s="183">
        <f>+'2. Application Budget (LC)申请（当地'!G44</f>
        <v>0</v>
      </c>
      <c r="H34" s="65">
        <f>+'2. Application Budget (LC)申请（当地'!H44</f>
        <v>0</v>
      </c>
      <c r="I34" s="146">
        <f t="shared" si="1"/>
        <v>0</v>
      </c>
      <c r="J34" s="118"/>
      <c r="K34" s="200"/>
      <c r="L34" s="118"/>
      <c r="M34" s="118"/>
      <c r="N34" s="184">
        <f t="shared" si="2"/>
        <v>0</v>
      </c>
      <c r="O34" s="185" t="b">
        <f t="shared" si="3"/>
        <v>1</v>
      </c>
    </row>
    <row r="35" spans="1:15">
      <c r="A35" s="372"/>
      <c r="B35" s="102">
        <f>+'2. Application Budget (LC)申请（当地'!B45</f>
        <v>0</v>
      </c>
      <c r="C35" s="102">
        <f>+'2. Application Budget (LC)申请（当地'!C45</f>
        <v>0</v>
      </c>
      <c r="D35" s="67">
        <f>+'2. Application Budget (LC)申请（当地'!D45</f>
        <v>0</v>
      </c>
      <c r="E35" s="65">
        <f>+'2. Application Budget (LC)申请（当地'!E45</f>
        <v>0</v>
      </c>
      <c r="F35" s="65">
        <f>+'2. Application Budget (LC)申请（当地'!F45</f>
        <v>0</v>
      </c>
      <c r="G35" s="183">
        <f>+'2. Application Budget (LC)申请（当地'!G45</f>
        <v>0</v>
      </c>
      <c r="H35" s="65">
        <f>+'2. Application Budget (LC)申请（当地'!H45</f>
        <v>0</v>
      </c>
      <c r="I35" s="146">
        <f t="shared" si="1"/>
        <v>0</v>
      </c>
      <c r="J35" s="118"/>
      <c r="K35" s="200"/>
      <c r="L35" s="118"/>
      <c r="M35" s="118"/>
      <c r="N35" s="184">
        <f t="shared" si="2"/>
        <v>0</v>
      </c>
      <c r="O35" s="185" t="b">
        <f t="shared" si="3"/>
        <v>1</v>
      </c>
    </row>
    <row r="36" spans="1:15">
      <c r="A36" s="372"/>
      <c r="B36" s="102">
        <f>+'2. Application Budget (LC)申请（当地'!B46</f>
        <v>0</v>
      </c>
      <c r="C36" s="102">
        <f>+'2. Application Budget (LC)申请（当地'!C46</f>
        <v>0</v>
      </c>
      <c r="D36" s="67">
        <f>+'2. Application Budget (LC)申请（当地'!D46</f>
        <v>0</v>
      </c>
      <c r="E36" s="65">
        <f>+'2. Application Budget (LC)申请（当地'!E46</f>
        <v>0</v>
      </c>
      <c r="F36" s="65">
        <f>+'2. Application Budget (LC)申请（当地'!F46</f>
        <v>0</v>
      </c>
      <c r="G36" s="183">
        <f>+'2. Application Budget (LC)申请（当地'!G46</f>
        <v>0</v>
      </c>
      <c r="H36" s="65">
        <f>+'2. Application Budget (LC)申请（当地'!H46</f>
        <v>0</v>
      </c>
      <c r="I36" s="146">
        <f t="shared" si="1"/>
        <v>0</v>
      </c>
      <c r="J36" s="118"/>
      <c r="K36" s="200"/>
      <c r="L36" s="118"/>
      <c r="M36" s="118"/>
      <c r="N36" s="184">
        <f t="shared" si="2"/>
        <v>0</v>
      </c>
      <c r="O36" s="185" t="b">
        <f t="shared" si="3"/>
        <v>1</v>
      </c>
    </row>
    <row r="37" spans="1:15">
      <c r="A37" s="372"/>
      <c r="B37" s="102">
        <f>+'2. Application Budget (LC)申请（当地'!B47</f>
        <v>0</v>
      </c>
      <c r="C37" s="102">
        <f>+'2. Application Budget (LC)申请（当地'!C47</f>
        <v>0</v>
      </c>
      <c r="D37" s="67">
        <f>+'2. Application Budget (LC)申请（当地'!D47</f>
        <v>0</v>
      </c>
      <c r="E37" s="65">
        <f>+'2. Application Budget (LC)申请（当地'!E47</f>
        <v>0</v>
      </c>
      <c r="F37" s="65">
        <f>+'2. Application Budget (LC)申请（当地'!F47</f>
        <v>0</v>
      </c>
      <c r="G37" s="183">
        <f>+'2. Application Budget (LC)申请（当地'!G47</f>
        <v>0</v>
      </c>
      <c r="H37" s="65">
        <f>+'2. Application Budget (LC)申请（当地'!H47</f>
        <v>0</v>
      </c>
      <c r="I37" s="146">
        <f t="shared" si="1"/>
        <v>0</v>
      </c>
      <c r="J37" s="118"/>
      <c r="K37" s="200"/>
      <c r="L37" s="118"/>
      <c r="M37" s="118"/>
      <c r="N37" s="184">
        <f t="shared" si="2"/>
        <v>0</v>
      </c>
      <c r="O37" s="185" t="b">
        <f t="shared" si="3"/>
        <v>1</v>
      </c>
    </row>
    <row r="38" spans="1:15">
      <c r="A38" s="372"/>
      <c r="B38" s="102">
        <f>+'2. Application Budget (LC)申请（当地'!B48</f>
        <v>0</v>
      </c>
      <c r="C38" s="102">
        <f>+'2. Application Budget (LC)申请（当地'!C48</f>
        <v>0</v>
      </c>
      <c r="D38" s="67">
        <f>+'2. Application Budget (LC)申请（当地'!D48</f>
        <v>0</v>
      </c>
      <c r="E38" s="65">
        <f>+'2. Application Budget (LC)申请（当地'!E48</f>
        <v>0</v>
      </c>
      <c r="F38" s="65">
        <f>+'2. Application Budget (LC)申请（当地'!F48</f>
        <v>0</v>
      </c>
      <c r="G38" s="183">
        <f>+'2. Application Budget (LC)申请（当地'!G48</f>
        <v>0</v>
      </c>
      <c r="H38" s="65">
        <f>+'2. Application Budget (LC)申请（当地'!H48</f>
        <v>0</v>
      </c>
      <c r="I38" s="146">
        <f t="shared" si="1"/>
        <v>0</v>
      </c>
      <c r="J38" s="118"/>
      <c r="K38" s="200"/>
      <c r="L38" s="118"/>
      <c r="M38" s="118"/>
      <c r="N38" s="184">
        <f t="shared" si="2"/>
        <v>0</v>
      </c>
      <c r="O38" s="185" t="b">
        <f t="shared" si="3"/>
        <v>1</v>
      </c>
    </row>
    <row r="39" spans="1:15">
      <c r="A39" s="372"/>
      <c r="B39" s="102">
        <f>+'2. Application Budget (LC)申请（当地'!B49</f>
        <v>0</v>
      </c>
      <c r="C39" s="102">
        <f>+'2. Application Budget (LC)申请（当地'!C49</f>
        <v>0</v>
      </c>
      <c r="D39" s="67">
        <f>+'2. Application Budget (LC)申请（当地'!D49</f>
        <v>0</v>
      </c>
      <c r="E39" s="65">
        <f>+'2. Application Budget (LC)申请（当地'!E49</f>
        <v>0</v>
      </c>
      <c r="F39" s="65">
        <f>+'2. Application Budget (LC)申请（当地'!F49</f>
        <v>0</v>
      </c>
      <c r="G39" s="183">
        <f>+'2. Application Budget (LC)申请（当地'!G49</f>
        <v>0</v>
      </c>
      <c r="H39" s="65">
        <f>+'2. Application Budget (LC)申请（当地'!H49</f>
        <v>0</v>
      </c>
      <c r="I39" s="146">
        <f t="shared" si="1"/>
        <v>0</v>
      </c>
      <c r="J39" s="118"/>
      <c r="K39" s="200"/>
      <c r="L39" s="118"/>
      <c r="M39" s="118"/>
      <c r="N39" s="184">
        <f t="shared" si="2"/>
        <v>0</v>
      </c>
      <c r="O39" s="185" t="b">
        <f t="shared" si="3"/>
        <v>1</v>
      </c>
    </row>
    <row r="40" spans="1:15">
      <c r="A40" s="372"/>
      <c r="B40" s="102">
        <f>+'2. Application Budget (LC)申请（当地'!B50</f>
        <v>0</v>
      </c>
      <c r="C40" s="102">
        <f>+'2. Application Budget (LC)申请（当地'!C50</f>
        <v>0</v>
      </c>
      <c r="D40" s="67">
        <f>+'2. Application Budget (LC)申请（当地'!D50</f>
        <v>0</v>
      </c>
      <c r="E40" s="65">
        <f>+'2. Application Budget (LC)申请（当地'!E50</f>
        <v>0</v>
      </c>
      <c r="F40" s="65">
        <f>+'2. Application Budget (LC)申请（当地'!F50</f>
        <v>0</v>
      </c>
      <c r="G40" s="183">
        <f>+'2. Application Budget (LC)申请（当地'!G50</f>
        <v>0</v>
      </c>
      <c r="H40" s="65">
        <f>+'2. Application Budget (LC)申请（当地'!H50</f>
        <v>0</v>
      </c>
      <c r="I40" s="146">
        <f t="shared" si="1"/>
        <v>0</v>
      </c>
      <c r="J40" s="118"/>
      <c r="K40" s="200"/>
      <c r="L40" s="118"/>
      <c r="M40" s="118"/>
      <c r="N40" s="184">
        <f t="shared" si="2"/>
        <v>0</v>
      </c>
      <c r="O40" s="185" t="b">
        <f t="shared" si="3"/>
        <v>1</v>
      </c>
    </row>
    <row r="41" spans="1:15">
      <c r="A41" s="372"/>
      <c r="B41" s="102">
        <f>+'2. Application Budget (LC)申请（当地'!B51</f>
        <v>0</v>
      </c>
      <c r="C41" s="102">
        <f>+'2. Application Budget (LC)申请（当地'!C51</f>
        <v>0</v>
      </c>
      <c r="D41" s="67">
        <f>+'2. Application Budget (LC)申请（当地'!D51</f>
        <v>0</v>
      </c>
      <c r="E41" s="65">
        <f>+'2. Application Budget (LC)申请（当地'!E51</f>
        <v>0</v>
      </c>
      <c r="F41" s="65">
        <f>+'2. Application Budget (LC)申请（当地'!F51</f>
        <v>0</v>
      </c>
      <c r="G41" s="183">
        <f>+'2. Application Budget (LC)申请（当地'!G51</f>
        <v>0</v>
      </c>
      <c r="H41" s="65">
        <f>+'2. Application Budget (LC)申请（当地'!H51</f>
        <v>0</v>
      </c>
      <c r="I41" s="146">
        <f t="shared" si="1"/>
        <v>0</v>
      </c>
      <c r="J41" s="118"/>
      <c r="K41" s="200"/>
      <c r="L41" s="118"/>
      <c r="M41" s="118"/>
      <c r="N41" s="184">
        <f t="shared" si="2"/>
        <v>0</v>
      </c>
      <c r="O41" s="185" t="b">
        <f t="shared" si="3"/>
        <v>1</v>
      </c>
    </row>
    <row r="42" spans="1:15">
      <c r="A42" s="372"/>
      <c r="B42" s="102">
        <f>+'2. Application Budget (LC)申请（当地'!B52</f>
        <v>0</v>
      </c>
      <c r="C42" s="102">
        <f>+'2. Application Budget (LC)申请（当地'!C52</f>
        <v>0</v>
      </c>
      <c r="D42" s="67">
        <f>+'2. Application Budget (LC)申请（当地'!D52</f>
        <v>0</v>
      </c>
      <c r="E42" s="65">
        <f>+'2. Application Budget (LC)申请（当地'!E52</f>
        <v>0</v>
      </c>
      <c r="F42" s="65">
        <f>+'2. Application Budget (LC)申请（当地'!F52</f>
        <v>0</v>
      </c>
      <c r="G42" s="183">
        <f>+'2. Application Budget (LC)申请（当地'!G52</f>
        <v>0</v>
      </c>
      <c r="H42" s="65">
        <f>+'2. Application Budget (LC)申请（当地'!H52</f>
        <v>0</v>
      </c>
      <c r="I42" s="146">
        <f t="shared" si="1"/>
        <v>0</v>
      </c>
      <c r="J42" s="118"/>
      <c r="K42" s="200"/>
      <c r="L42" s="118"/>
      <c r="M42" s="118"/>
      <c r="N42" s="184">
        <f t="shared" si="2"/>
        <v>0</v>
      </c>
      <c r="O42" s="185" t="b">
        <f t="shared" si="3"/>
        <v>1</v>
      </c>
    </row>
    <row r="43" spans="1:15">
      <c r="A43" s="372"/>
      <c r="B43" s="102">
        <f>+'2. Application Budget (LC)申请（当地'!B53</f>
        <v>0</v>
      </c>
      <c r="C43" s="102">
        <f>+'2. Application Budget (LC)申请（当地'!C53</f>
        <v>0</v>
      </c>
      <c r="D43" s="67">
        <f>+'2. Application Budget (LC)申请（当地'!D53</f>
        <v>0</v>
      </c>
      <c r="E43" s="65">
        <f>+'2. Application Budget (LC)申请（当地'!E53</f>
        <v>0</v>
      </c>
      <c r="F43" s="65">
        <f>+'2. Application Budget (LC)申请（当地'!F53</f>
        <v>0</v>
      </c>
      <c r="G43" s="183">
        <f>+'2. Application Budget (LC)申请（当地'!G53</f>
        <v>0</v>
      </c>
      <c r="H43" s="65">
        <f>+'2. Application Budget (LC)申请（当地'!H53</f>
        <v>0</v>
      </c>
      <c r="I43" s="146">
        <f t="shared" si="1"/>
        <v>0</v>
      </c>
      <c r="J43" s="118"/>
      <c r="K43" s="200"/>
      <c r="L43" s="118"/>
      <c r="M43" s="118"/>
      <c r="N43" s="184">
        <f t="shared" si="2"/>
        <v>0</v>
      </c>
      <c r="O43" s="185" t="b">
        <f t="shared" si="3"/>
        <v>1</v>
      </c>
    </row>
    <row r="44" spans="1:15">
      <c r="A44" s="372"/>
      <c r="B44" s="102">
        <f>+'2. Application Budget (LC)申请（当地'!B54</f>
        <v>0</v>
      </c>
      <c r="C44" s="102">
        <f>+'2. Application Budget (LC)申请（当地'!C54</f>
        <v>0</v>
      </c>
      <c r="D44" s="67">
        <f>+'2. Application Budget (LC)申请（当地'!D54</f>
        <v>0</v>
      </c>
      <c r="E44" s="65">
        <f>+'2. Application Budget (LC)申请（当地'!E54</f>
        <v>0</v>
      </c>
      <c r="F44" s="65">
        <f>+'2. Application Budget (LC)申请（当地'!F54</f>
        <v>0</v>
      </c>
      <c r="G44" s="183">
        <f>+'2. Application Budget (LC)申请（当地'!G54</f>
        <v>0</v>
      </c>
      <c r="H44" s="65">
        <f>+'2. Application Budget (LC)申请（当地'!H54</f>
        <v>0</v>
      </c>
      <c r="I44" s="146">
        <f t="shared" si="1"/>
        <v>0</v>
      </c>
      <c r="J44" s="118"/>
      <c r="K44" s="200"/>
      <c r="L44" s="118"/>
      <c r="M44" s="118"/>
      <c r="N44" s="184">
        <f t="shared" si="2"/>
        <v>0</v>
      </c>
      <c r="O44" s="185" t="b">
        <f t="shared" si="3"/>
        <v>1</v>
      </c>
    </row>
    <row r="45" spans="1:15">
      <c r="A45" s="372"/>
      <c r="B45" s="102">
        <f>+'2. Application Budget (LC)申请（当地'!B55</f>
        <v>0</v>
      </c>
      <c r="C45" s="102">
        <f>+'2. Application Budget (LC)申请（当地'!C55</f>
        <v>0</v>
      </c>
      <c r="D45" s="67">
        <f>+'2. Application Budget (LC)申请（当地'!D55</f>
        <v>0</v>
      </c>
      <c r="E45" s="65">
        <f>+'2. Application Budget (LC)申请（当地'!E55</f>
        <v>0</v>
      </c>
      <c r="F45" s="65">
        <f>+'2. Application Budget (LC)申请（当地'!F55</f>
        <v>0</v>
      </c>
      <c r="G45" s="183">
        <f>+'2. Application Budget (LC)申请（当地'!G55</f>
        <v>0</v>
      </c>
      <c r="H45" s="65">
        <f>+'2. Application Budget (LC)申请（当地'!H55</f>
        <v>0</v>
      </c>
      <c r="I45" s="146">
        <f t="shared" si="1"/>
        <v>0</v>
      </c>
      <c r="J45" s="118"/>
      <c r="K45" s="200"/>
      <c r="L45" s="118"/>
      <c r="M45" s="118"/>
      <c r="N45" s="184">
        <f t="shared" si="2"/>
        <v>0</v>
      </c>
      <c r="O45" s="185" t="b">
        <f t="shared" si="3"/>
        <v>1</v>
      </c>
    </row>
    <row r="46" spans="1:15">
      <c r="A46" s="372"/>
      <c r="B46" s="102">
        <f>+'2. Application Budget (LC)申请（当地'!B56</f>
        <v>0</v>
      </c>
      <c r="C46" s="102">
        <f>+'2. Application Budget (LC)申请（当地'!C56</f>
        <v>0</v>
      </c>
      <c r="D46" s="67">
        <f>+'2. Application Budget (LC)申请（当地'!D56</f>
        <v>0</v>
      </c>
      <c r="E46" s="65">
        <f>+'2. Application Budget (LC)申请（当地'!E56</f>
        <v>0</v>
      </c>
      <c r="F46" s="65">
        <f>+'2. Application Budget (LC)申请（当地'!F56</f>
        <v>0</v>
      </c>
      <c r="G46" s="183">
        <f>+'2. Application Budget (LC)申请（当地'!G56</f>
        <v>0</v>
      </c>
      <c r="H46" s="65">
        <f>+'2. Application Budget (LC)申请（当地'!H56</f>
        <v>0</v>
      </c>
      <c r="I46" s="146">
        <f t="shared" si="1"/>
        <v>0</v>
      </c>
      <c r="J46" s="118"/>
      <c r="K46" s="200"/>
      <c r="L46" s="118"/>
      <c r="M46" s="118"/>
      <c r="N46" s="184">
        <f t="shared" si="2"/>
        <v>0</v>
      </c>
      <c r="O46" s="185" t="b">
        <f t="shared" si="3"/>
        <v>1</v>
      </c>
    </row>
    <row r="47" spans="1:15">
      <c r="A47" s="372"/>
      <c r="B47" s="10"/>
      <c r="C47" s="2"/>
      <c r="D47" s="2"/>
      <c r="E47" s="65"/>
      <c r="F47" s="65"/>
      <c r="G47" s="65"/>
      <c r="H47" s="65"/>
      <c r="I47" s="148"/>
      <c r="J47" s="184"/>
      <c r="K47" s="186"/>
      <c r="L47" s="184"/>
      <c r="M47" s="184"/>
      <c r="N47" s="184"/>
      <c r="O47" s="185"/>
    </row>
    <row r="48" spans="1:15">
      <c r="A48" s="372"/>
      <c r="B48" s="306" t="s">
        <v>140</v>
      </c>
      <c r="C48" s="306"/>
      <c r="D48" s="306"/>
      <c r="E48" s="306"/>
      <c r="F48" s="307"/>
      <c r="G48" s="149">
        <f>SUM(G19:G47)</f>
        <v>0</v>
      </c>
      <c r="H48" s="149">
        <f>SUM(H19:H47)</f>
        <v>0</v>
      </c>
      <c r="I48" s="150">
        <f>SUM(I19:I47)</f>
        <v>0</v>
      </c>
      <c r="J48" s="187"/>
      <c r="K48" s="188"/>
      <c r="L48" s="187">
        <f>SUM(L19:L47)</f>
        <v>0</v>
      </c>
      <c r="M48" s="187">
        <f>SUM(M19:M47)</f>
        <v>0</v>
      </c>
      <c r="N48" s="187">
        <f>SUM(N19:N47)</f>
        <v>0</v>
      </c>
      <c r="O48" s="189"/>
    </row>
    <row r="49" spans="1:16">
      <c r="A49" s="373" t="s">
        <v>125</v>
      </c>
      <c r="B49" s="102">
        <f>+'2. Application Budget (LC)申请（当地'!B59</f>
        <v>0</v>
      </c>
      <c r="C49" s="102">
        <f>+'2. Application Budget (LC)申请（当地'!C59</f>
        <v>0</v>
      </c>
      <c r="D49" s="67">
        <f>+'2. Application Budget (LC)申请（当地'!D59</f>
        <v>0</v>
      </c>
      <c r="E49" s="65">
        <f>+'2. Application Budget (LC)申请（当地'!E59</f>
        <v>0</v>
      </c>
      <c r="F49" s="65">
        <f>+'2. Application Budget (LC)申请（当地'!F59</f>
        <v>0</v>
      </c>
      <c r="G49" s="183">
        <f>+'2. Application Budget (LC)申请（当地'!G59</f>
        <v>0</v>
      </c>
      <c r="H49" s="65">
        <f>+'2. Application Budget (LC)申请（当地'!H59</f>
        <v>0</v>
      </c>
      <c r="I49" s="146">
        <f t="shared" ref="I49" si="4">E49*F49</f>
        <v>0</v>
      </c>
      <c r="J49" s="118"/>
      <c r="K49" s="200"/>
      <c r="L49" s="118"/>
      <c r="M49" s="118"/>
      <c r="N49" s="184">
        <f t="shared" ref="N49" si="5">J49*K49</f>
        <v>0</v>
      </c>
      <c r="O49" s="185" t="b">
        <f t="shared" ref="O49" si="6">IF((J49*K49)=(L49+M49),TRUE)</f>
        <v>1</v>
      </c>
      <c r="P49" s="9"/>
    </row>
    <row r="50" spans="1:16">
      <c r="A50" s="372"/>
      <c r="B50" s="102">
        <f>+'2. Application Budget (LC)申请（当地'!B60</f>
        <v>0</v>
      </c>
      <c r="C50" s="102">
        <f>+'2. Application Budget (LC)申请（当地'!C60</f>
        <v>0</v>
      </c>
      <c r="D50" s="67">
        <f>+'2. Application Budget (LC)申请（当地'!D60</f>
        <v>0</v>
      </c>
      <c r="E50" s="65">
        <f>+'2. Application Budget (LC)申请（当地'!E60</f>
        <v>0</v>
      </c>
      <c r="F50" s="65">
        <f>+'2. Application Budget (LC)申请（当地'!F60</f>
        <v>0</v>
      </c>
      <c r="G50" s="183">
        <f>+'2. Application Budget (LC)申请（当地'!G60</f>
        <v>0</v>
      </c>
      <c r="H50" s="65">
        <f>+'2. Application Budget (LC)申请（当地'!H60</f>
        <v>0</v>
      </c>
      <c r="I50" s="146">
        <f t="shared" ref="I50:I98" si="7">E50*F50</f>
        <v>0</v>
      </c>
      <c r="J50" s="118"/>
      <c r="K50" s="200"/>
      <c r="L50" s="118"/>
      <c r="M50" s="118"/>
      <c r="N50" s="184">
        <f t="shared" ref="N50:N98" si="8">J50*K50</f>
        <v>0</v>
      </c>
      <c r="O50" s="185" t="b">
        <f t="shared" ref="O50:O98" si="9">IF((J50*K50)=(L50+M50),TRUE)</f>
        <v>1</v>
      </c>
      <c r="P50" s="9"/>
    </row>
    <row r="51" spans="1:16">
      <c r="A51" s="372"/>
      <c r="B51" s="102">
        <f>+'2. Application Budget (LC)申请（当地'!B61</f>
        <v>0</v>
      </c>
      <c r="C51" s="102">
        <f>+'2. Application Budget (LC)申请（当地'!C61</f>
        <v>0</v>
      </c>
      <c r="D51" s="67">
        <f>+'2. Application Budget (LC)申请（当地'!D61</f>
        <v>0</v>
      </c>
      <c r="E51" s="65">
        <f>+'2. Application Budget (LC)申请（当地'!E61</f>
        <v>0</v>
      </c>
      <c r="F51" s="65">
        <f>+'2. Application Budget (LC)申请（当地'!F61</f>
        <v>0</v>
      </c>
      <c r="G51" s="183">
        <f>+'2. Application Budget (LC)申请（当地'!G61</f>
        <v>0</v>
      </c>
      <c r="H51" s="65">
        <f>+'2. Application Budget (LC)申请（当地'!H61</f>
        <v>0</v>
      </c>
      <c r="I51" s="146">
        <f t="shared" si="7"/>
        <v>0</v>
      </c>
      <c r="J51" s="118"/>
      <c r="K51" s="200"/>
      <c r="L51" s="118"/>
      <c r="M51" s="118"/>
      <c r="N51" s="184">
        <f t="shared" si="8"/>
        <v>0</v>
      </c>
      <c r="O51" s="185" t="b">
        <f t="shared" si="9"/>
        <v>1</v>
      </c>
      <c r="P51" s="9"/>
    </row>
    <row r="52" spans="1:16">
      <c r="A52" s="372"/>
      <c r="B52" s="102">
        <f>+'2. Application Budget (LC)申请（当地'!B62</f>
        <v>0</v>
      </c>
      <c r="C52" s="102">
        <f>+'2. Application Budget (LC)申请（当地'!C62</f>
        <v>0</v>
      </c>
      <c r="D52" s="67">
        <f>+'2. Application Budget (LC)申请（当地'!D62</f>
        <v>0</v>
      </c>
      <c r="E52" s="65">
        <f>+'2. Application Budget (LC)申请（当地'!E62</f>
        <v>0</v>
      </c>
      <c r="F52" s="65">
        <f>+'2. Application Budget (LC)申请（当地'!F62</f>
        <v>0</v>
      </c>
      <c r="G52" s="183">
        <f>+'2. Application Budget (LC)申请（当地'!G62</f>
        <v>0</v>
      </c>
      <c r="H52" s="65">
        <f>+'2. Application Budget (LC)申请（当地'!H62</f>
        <v>0</v>
      </c>
      <c r="I52" s="146">
        <f t="shared" si="7"/>
        <v>0</v>
      </c>
      <c r="J52" s="118"/>
      <c r="K52" s="200"/>
      <c r="L52" s="118"/>
      <c r="M52" s="118"/>
      <c r="N52" s="184">
        <f t="shared" si="8"/>
        <v>0</v>
      </c>
      <c r="O52" s="185" t="b">
        <f t="shared" si="9"/>
        <v>1</v>
      </c>
      <c r="P52" s="9"/>
    </row>
    <row r="53" spans="1:16">
      <c r="A53" s="372"/>
      <c r="B53" s="102">
        <f>+'2. Application Budget (LC)申请（当地'!B63</f>
        <v>0</v>
      </c>
      <c r="C53" s="102">
        <f>+'2. Application Budget (LC)申请（当地'!C63</f>
        <v>0</v>
      </c>
      <c r="D53" s="67">
        <f>+'2. Application Budget (LC)申请（当地'!D63</f>
        <v>0</v>
      </c>
      <c r="E53" s="65">
        <f>+'2. Application Budget (LC)申请（当地'!E63</f>
        <v>0</v>
      </c>
      <c r="F53" s="65">
        <f>+'2. Application Budget (LC)申请（当地'!F63</f>
        <v>0</v>
      </c>
      <c r="G53" s="183">
        <f>+'2. Application Budget (LC)申请（当地'!G63</f>
        <v>0</v>
      </c>
      <c r="H53" s="65">
        <f>+'2. Application Budget (LC)申请（当地'!H63</f>
        <v>0</v>
      </c>
      <c r="I53" s="146">
        <f t="shared" si="7"/>
        <v>0</v>
      </c>
      <c r="J53" s="118"/>
      <c r="K53" s="200"/>
      <c r="L53" s="118"/>
      <c r="M53" s="118"/>
      <c r="N53" s="184">
        <f t="shared" si="8"/>
        <v>0</v>
      </c>
      <c r="O53" s="185" t="b">
        <f t="shared" si="9"/>
        <v>1</v>
      </c>
      <c r="P53" s="9"/>
    </row>
    <row r="54" spans="1:16">
      <c r="A54" s="372"/>
      <c r="B54" s="102">
        <f>+'2. Application Budget (LC)申请（当地'!B64</f>
        <v>0</v>
      </c>
      <c r="C54" s="102">
        <f>+'2. Application Budget (LC)申请（当地'!C64</f>
        <v>0</v>
      </c>
      <c r="D54" s="67">
        <f>+'2. Application Budget (LC)申请（当地'!D64</f>
        <v>0</v>
      </c>
      <c r="E54" s="65">
        <f>+'2. Application Budget (LC)申请（当地'!E64</f>
        <v>0</v>
      </c>
      <c r="F54" s="65">
        <f>+'2. Application Budget (LC)申请（当地'!F64</f>
        <v>0</v>
      </c>
      <c r="G54" s="183">
        <f>+'2. Application Budget (LC)申请（当地'!G64</f>
        <v>0</v>
      </c>
      <c r="H54" s="65">
        <f>+'2. Application Budget (LC)申请（当地'!H64</f>
        <v>0</v>
      </c>
      <c r="I54" s="146">
        <f t="shared" si="7"/>
        <v>0</v>
      </c>
      <c r="J54" s="118"/>
      <c r="K54" s="200"/>
      <c r="L54" s="118"/>
      <c r="M54" s="118"/>
      <c r="N54" s="184">
        <f t="shared" si="8"/>
        <v>0</v>
      </c>
      <c r="O54" s="185" t="b">
        <f t="shared" si="9"/>
        <v>1</v>
      </c>
      <c r="P54" s="9"/>
    </row>
    <row r="55" spans="1:16">
      <c r="A55" s="372"/>
      <c r="B55" s="102">
        <f>+'2. Application Budget (LC)申请（当地'!B65</f>
        <v>0</v>
      </c>
      <c r="C55" s="102">
        <f>+'2. Application Budget (LC)申请（当地'!C65</f>
        <v>0</v>
      </c>
      <c r="D55" s="67">
        <f>+'2. Application Budget (LC)申请（当地'!D65</f>
        <v>0</v>
      </c>
      <c r="E55" s="65">
        <f>+'2. Application Budget (LC)申请（当地'!E65</f>
        <v>0</v>
      </c>
      <c r="F55" s="65">
        <f>+'2. Application Budget (LC)申请（当地'!F65</f>
        <v>0</v>
      </c>
      <c r="G55" s="183">
        <f>+'2. Application Budget (LC)申请（当地'!G65</f>
        <v>0</v>
      </c>
      <c r="H55" s="65">
        <f>+'2. Application Budget (LC)申请（当地'!H65</f>
        <v>0</v>
      </c>
      <c r="I55" s="146">
        <f t="shared" si="7"/>
        <v>0</v>
      </c>
      <c r="J55" s="118"/>
      <c r="K55" s="200"/>
      <c r="L55" s="118"/>
      <c r="M55" s="118"/>
      <c r="N55" s="184">
        <f t="shared" si="8"/>
        <v>0</v>
      </c>
      <c r="O55" s="185" t="b">
        <f t="shared" si="9"/>
        <v>1</v>
      </c>
      <c r="P55" s="9"/>
    </row>
    <row r="56" spans="1:16">
      <c r="A56" s="372"/>
      <c r="B56" s="102">
        <f>+'2. Application Budget (LC)申请（当地'!B66</f>
        <v>0</v>
      </c>
      <c r="C56" s="102">
        <f>+'2. Application Budget (LC)申请（当地'!C66</f>
        <v>0</v>
      </c>
      <c r="D56" s="67">
        <f>+'2. Application Budget (LC)申请（当地'!D66</f>
        <v>0</v>
      </c>
      <c r="E56" s="65">
        <f>+'2. Application Budget (LC)申请（当地'!E66</f>
        <v>0</v>
      </c>
      <c r="F56" s="65">
        <f>+'2. Application Budget (LC)申请（当地'!F66</f>
        <v>0</v>
      </c>
      <c r="G56" s="183">
        <f>+'2. Application Budget (LC)申请（当地'!G66</f>
        <v>0</v>
      </c>
      <c r="H56" s="65">
        <f>+'2. Application Budget (LC)申请（当地'!H66</f>
        <v>0</v>
      </c>
      <c r="I56" s="146">
        <f t="shared" si="7"/>
        <v>0</v>
      </c>
      <c r="J56" s="118"/>
      <c r="K56" s="200"/>
      <c r="L56" s="118"/>
      <c r="M56" s="118"/>
      <c r="N56" s="184">
        <f t="shared" si="8"/>
        <v>0</v>
      </c>
      <c r="O56" s="185" t="b">
        <f t="shared" si="9"/>
        <v>1</v>
      </c>
      <c r="P56" s="9"/>
    </row>
    <row r="57" spans="1:16">
      <c r="A57" s="372"/>
      <c r="B57" s="102">
        <f>+'2. Application Budget (LC)申请（当地'!B67</f>
        <v>0</v>
      </c>
      <c r="C57" s="102">
        <f>+'2. Application Budget (LC)申请（当地'!C67</f>
        <v>0</v>
      </c>
      <c r="D57" s="67">
        <f>+'2. Application Budget (LC)申请（当地'!D67</f>
        <v>0</v>
      </c>
      <c r="E57" s="65">
        <f>+'2. Application Budget (LC)申请（当地'!E67</f>
        <v>0</v>
      </c>
      <c r="F57" s="65">
        <f>+'2. Application Budget (LC)申请（当地'!F67</f>
        <v>0</v>
      </c>
      <c r="G57" s="183">
        <f>+'2. Application Budget (LC)申请（当地'!G67</f>
        <v>0</v>
      </c>
      <c r="H57" s="65">
        <f>+'2. Application Budget (LC)申请（当地'!H67</f>
        <v>0</v>
      </c>
      <c r="I57" s="146">
        <f t="shared" si="7"/>
        <v>0</v>
      </c>
      <c r="J57" s="118"/>
      <c r="K57" s="200"/>
      <c r="L57" s="118"/>
      <c r="M57" s="118"/>
      <c r="N57" s="184">
        <f t="shared" si="8"/>
        <v>0</v>
      </c>
      <c r="O57" s="185" t="b">
        <f t="shared" si="9"/>
        <v>1</v>
      </c>
      <c r="P57" s="9"/>
    </row>
    <row r="58" spans="1:16">
      <c r="A58" s="372"/>
      <c r="B58" s="102">
        <f>+'2. Application Budget (LC)申请（当地'!B68</f>
        <v>0</v>
      </c>
      <c r="C58" s="102">
        <f>+'2. Application Budget (LC)申请（当地'!C68</f>
        <v>0</v>
      </c>
      <c r="D58" s="67">
        <f>+'2. Application Budget (LC)申请（当地'!D68</f>
        <v>0</v>
      </c>
      <c r="E58" s="65">
        <f>+'2. Application Budget (LC)申请（当地'!E68</f>
        <v>0</v>
      </c>
      <c r="F58" s="65">
        <f>+'2. Application Budget (LC)申请（当地'!F68</f>
        <v>0</v>
      </c>
      <c r="G58" s="183">
        <f>+'2. Application Budget (LC)申请（当地'!G68</f>
        <v>0</v>
      </c>
      <c r="H58" s="65">
        <f>+'2. Application Budget (LC)申请（当地'!H68</f>
        <v>0</v>
      </c>
      <c r="I58" s="146">
        <f t="shared" si="7"/>
        <v>0</v>
      </c>
      <c r="J58" s="118"/>
      <c r="K58" s="200"/>
      <c r="L58" s="118"/>
      <c r="M58" s="118"/>
      <c r="N58" s="184">
        <f t="shared" si="8"/>
        <v>0</v>
      </c>
      <c r="O58" s="185" t="b">
        <f t="shared" si="9"/>
        <v>1</v>
      </c>
      <c r="P58" s="9"/>
    </row>
    <row r="59" spans="1:16">
      <c r="A59" s="372"/>
      <c r="B59" s="102">
        <f>+'2. Application Budget (LC)申请（当地'!B69</f>
        <v>0</v>
      </c>
      <c r="C59" s="102">
        <f>+'2. Application Budget (LC)申请（当地'!C69</f>
        <v>0</v>
      </c>
      <c r="D59" s="67">
        <f>+'2. Application Budget (LC)申请（当地'!D69</f>
        <v>0</v>
      </c>
      <c r="E59" s="65">
        <f>+'2. Application Budget (LC)申请（当地'!E69</f>
        <v>0</v>
      </c>
      <c r="F59" s="65">
        <f>+'2. Application Budget (LC)申请（当地'!F69</f>
        <v>0</v>
      </c>
      <c r="G59" s="183">
        <f>+'2. Application Budget (LC)申请（当地'!G69</f>
        <v>0</v>
      </c>
      <c r="H59" s="65">
        <f>+'2. Application Budget (LC)申请（当地'!H69</f>
        <v>0</v>
      </c>
      <c r="I59" s="146">
        <f t="shared" si="7"/>
        <v>0</v>
      </c>
      <c r="J59" s="118"/>
      <c r="K59" s="200"/>
      <c r="L59" s="118"/>
      <c r="M59" s="118"/>
      <c r="N59" s="184">
        <f t="shared" si="8"/>
        <v>0</v>
      </c>
      <c r="O59" s="185" t="b">
        <f t="shared" si="9"/>
        <v>1</v>
      </c>
      <c r="P59" s="9"/>
    </row>
    <row r="60" spans="1:16">
      <c r="A60" s="372"/>
      <c r="B60" s="102">
        <f>+'2. Application Budget (LC)申请（当地'!B70</f>
        <v>0</v>
      </c>
      <c r="C60" s="102">
        <f>+'2. Application Budget (LC)申请（当地'!C70</f>
        <v>0</v>
      </c>
      <c r="D60" s="67">
        <f>+'2. Application Budget (LC)申请（当地'!D70</f>
        <v>0</v>
      </c>
      <c r="E60" s="65">
        <f>+'2. Application Budget (LC)申请（当地'!E70</f>
        <v>0</v>
      </c>
      <c r="F60" s="65">
        <f>+'2. Application Budget (LC)申请（当地'!F70</f>
        <v>0</v>
      </c>
      <c r="G60" s="183">
        <f>+'2. Application Budget (LC)申请（当地'!G70</f>
        <v>0</v>
      </c>
      <c r="H60" s="65">
        <f>+'2. Application Budget (LC)申请（当地'!H70</f>
        <v>0</v>
      </c>
      <c r="I60" s="146">
        <f t="shared" si="7"/>
        <v>0</v>
      </c>
      <c r="J60" s="118"/>
      <c r="K60" s="200"/>
      <c r="L60" s="118"/>
      <c r="M60" s="118"/>
      <c r="N60" s="184">
        <f t="shared" si="8"/>
        <v>0</v>
      </c>
      <c r="O60" s="185" t="b">
        <f t="shared" si="9"/>
        <v>1</v>
      </c>
      <c r="P60" s="9"/>
    </row>
    <row r="61" spans="1:16">
      <c r="A61" s="372"/>
      <c r="B61" s="102">
        <f>+'2. Application Budget (LC)申请（当地'!B71</f>
        <v>0</v>
      </c>
      <c r="C61" s="102">
        <f>+'2. Application Budget (LC)申请（当地'!C71</f>
        <v>0</v>
      </c>
      <c r="D61" s="67">
        <f>+'2. Application Budget (LC)申请（当地'!D71</f>
        <v>0</v>
      </c>
      <c r="E61" s="65">
        <f>+'2. Application Budget (LC)申请（当地'!E71</f>
        <v>0</v>
      </c>
      <c r="F61" s="65">
        <f>+'2. Application Budget (LC)申请（当地'!F71</f>
        <v>0</v>
      </c>
      <c r="G61" s="183">
        <f>+'2. Application Budget (LC)申请（当地'!G71</f>
        <v>0</v>
      </c>
      <c r="H61" s="65">
        <f>+'2. Application Budget (LC)申请（当地'!H71</f>
        <v>0</v>
      </c>
      <c r="I61" s="146">
        <f t="shared" si="7"/>
        <v>0</v>
      </c>
      <c r="J61" s="118"/>
      <c r="K61" s="200"/>
      <c r="L61" s="118"/>
      <c r="M61" s="118"/>
      <c r="N61" s="184">
        <f t="shared" si="8"/>
        <v>0</v>
      </c>
      <c r="O61" s="185" t="b">
        <f t="shared" si="9"/>
        <v>1</v>
      </c>
      <c r="P61" s="9"/>
    </row>
    <row r="62" spans="1:16">
      <c r="A62" s="372"/>
      <c r="B62" s="102">
        <f>+'2. Application Budget (LC)申请（当地'!B72</f>
        <v>0</v>
      </c>
      <c r="C62" s="102">
        <f>+'2. Application Budget (LC)申请（当地'!C72</f>
        <v>0</v>
      </c>
      <c r="D62" s="67">
        <f>+'2. Application Budget (LC)申请（当地'!D72</f>
        <v>0</v>
      </c>
      <c r="E62" s="65">
        <f>+'2. Application Budget (LC)申请（当地'!E72</f>
        <v>0</v>
      </c>
      <c r="F62" s="65">
        <f>+'2. Application Budget (LC)申请（当地'!F72</f>
        <v>0</v>
      </c>
      <c r="G62" s="183">
        <f>+'2. Application Budget (LC)申请（当地'!G72</f>
        <v>0</v>
      </c>
      <c r="H62" s="65">
        <f>+'2. Application Budget (LC)申请（当地'!H72</f>
        <v>0</v>
      </c>
      <c r="I62" s="146">
        <f t="shared" si="7"/>
        <v>0</v>
      </c>
      <c r="J62" s="118"/>
      <c r="K62" s="200"/>
      <c r="L62" s="118"/>
      <c r="M62" s="118"/>
      <c r="N62" s="184">
        <f t="shared" si="8"/>
        <v>0</v>
      </c>
      <c r="O62" s="185" t="b">
        <f t="shared" si="9"/>
        <v>1</v>
      </c>
      <c r="P62" s="9"/>
    </row>
    <row r="63" spans="1:16">
      <c r="A63" s="372"/>
      <c r="B63" s="102">
        <f>+'2. Application Budget (LC)申请（当地'!B73</f>
        <v>0</v>
      </c>
      <c r="C63" s="102">
        <f>+'2. Application Budget (LC)申请（当地'!C73</f>
        <v>0</v>
      </c>
      <c r="D63" s="67">
        <f>+'2. Application Budget (LC)申请（当地'!D73</f>
        <v>0</v>
      </c>
      <c r="E63" s="65">
        <f>+'2. Application Budget (LC)申请（当地'!E73</f>
        <v>0</v>
      </c>
      <c r="F63" s="65">
        <f>+'2. Application Budget (LC)申请（当地'!F73</f>
        <v>0</v>
      </c>
      <c r="G63" s="183">
        <f>+'2. Application Budget (LC)申请（当地'!G73</f>
        <v>0</v>
      </c>
      <c r="H63" s="65">
        <f>+'2. Application Budget (LC)申请（当地'!H73</f>
        <v>0</v>
      </c>
      <c r="I63" s="146">
        <f t="shared" si="7"/>
        <v>0</v>
      </c>
      <c r="J63" s="118"/>
      <c r="K63" s="200"/>
      <c r="L63" s="118"/>
      <c r="M63" s="118"/>
      <c r="N63" s="184">
        <f t="shared" si="8"/>
        <v>0</v>
      </c>
      <c r="O63" s="185" t="b">
        <f t="shared" si="9"/>
        <v>1</v>
      </c>
      <c r="P63" s="9"/>
    </row>
    <row r="64" spans="1:16">
      <c r="A64" s="372"/>
      <c r="B64" s="102">
        <f>+'2. Application Budget (LC)申请（当地'!B74</f>
        <v>0</v>
      </c>
      <c r="C64" s="102">
        <f>+'2. Application Budget (LC)申请（当地'!C74</f>
        <v>0</v>
      </c>
      <c r="D64" s="67">
        <f>+'2. Application Budget (LC)申请（当地'!D74</f>
        <v>0</v>
      </c>
      <c r="E64" s="65">
        <f>+'2. Application Budget (LC)申请（当地'!E74</f>
        <v>0</v>
      </c>
      <c r="F64" s="65">
        <f>+'2. Application Budget (LC)申请（当地'!F74</f>
        <v>0</v>
      </c>
      <c r="G64" s="183">
        <f>+'2. Application Budget (LC)申请（当地'!G74</f>
        <v>0</v>
      </c>
      <c r="H64" s="65">
        <f>+'2. Application Budget (LC)申请（当地'!H74</f>
        <v>0</v>
      </c>
      <c r="I64" s="146">
        <f t="shared" si="7"/>
        <v>0</v>
      </c>
      <c r="J64" s="118"/>
      <c r="K64" s="200"/>
      <c r="L64" s="118"/>
      <c r="M64" s="118"/>
      <c r="N64" s="184">
        <f t="shared" si="8"/>
        <v>0</v>
      </c>
      <c r="O64" s="185" t="b">
        <f t="shared" si="9"/>
        <v>1</v>
      </c>
      <c r="P64" s="9"/>
    </row>
    <row r="65" spans="1:16">
      <c r="A65" s="372"/>
      <c r="B65" s="102">
        <f>+'2. Application Budget (LC)申请（当地'!B75</f>
        <v>0</v>
      </c>
      <c r="C65" s="102">
        <f>+'2. Application Budget (LC)申请（当地'!C75</f>
        <v>0</v>
      </c>
      <c r="D65" s="67">
        <f>+'2. Application Budget (LC)申请（当地'!D75</f>
        <v>0</v>
      </c>
      <c r="E65" s="65">
        <f>+'2. Application Budget (LC)申请（当地'!E75</f>
        <v>0</v>
      </c>
      <c r="F65" s="65">
        <f>+'2. Application Budget (LC)申请（当地'!F75</f>
        <v>0</v>
      </c>
      <c r="G65" s="183">
        <f>+'2. Application Budget (LC)申请（当地'!G75</f>
        <v>0</v>
      </c>
      <c r="H65" s="65">
        <f>+'2. Application Budget (LC)申请（当地'!H75</f>
        <v>0</v>
      </c>
      <c r="I65" s="146">
        <f t="shared" si="7"/>
        <v>0</v>
      </c>
      <c r="J65" s="118"/>
      <c r="K65" s="200"/>
      <c r="L65" s="118"/>
      <c r="M65" s="118"/>
      <c r="N65" s="184">
        <f t="shared" si="8"/>
        <v>0</v>
      </c>
      <c r="O65" s="185" t="b">
        <f t="shared" si="9"/>
        <v>1</v>
      </c>
      <c r="P65" s="9"/>
    </row>
    <row r="66" spans="1:16">
      <c r="A66" s="372"/>
      <c r="B66" s="102">
        <f>+'2. Application Budget (LC)申请（当地'!B76</f>
        <v>0</v>
      </c>
      <c r="C66" s="102">
        <f>+'2. Application Budget (LC)申请（当地'!C76</f>
        <v>0</v>
      </c>
      <c r="D66" s="67">
        <f>+'2. Application Budget (LC)申请（当地'!D76</f>
        <v>0</v>
      </c>
      <c r="E66" s="65">
        <f>+'2. Application Budget (LC)申请（当地'!E76</f>
        <v>0</v>
      </c>
      <c r="F66" s="65">
        <f>+'2. Application Budget (LC)申请（当地'!F76</f>
        <v>0</v>
      </c>
      <c r="G66" s="183">
        <f>+'2. Application Budget (LC)申请（当地'!G76</f>
        <v>0</v>
      </c>
      <c r="H66" s="65">
        <f>+'2. Application Budget (LC)申请（当地'!H76</f>
        <v>0</v>
      </c>
      <c r="I66" s="146">
        <f t="shared" si="7"/>
        <v>0</v>
      </c>
      <c r="J66" s="118"/>
      <c r="K66" s="200"/>
      <c r="L66" s="118"/>
      <c r="M66" s="118"/>
      <c r="N66" s="184">
        <f t="shared" si="8"/>
        <v>0</v>
      </c>
      <c r="O66" s="185" t="b">
        <f t="shared" si="9"/>
        <v>1</v>
      </c>
      <c r="P66" s="9"/>
    </row>
    <row r="67" spans="1:16">
      <c r="A67" s="372"/>
      <c r="B67" s="102">
        <f>+'2. Application Budget (LC)申请（当地'!B77</f>
        <v>0</v>
      </c>
      <c r="C67" s="102">
        <f>+'2. Application Budget (LC)申请（当地'!C77</f>
        <v>0</v>
      </c>
      <c r="D67" s="67">
        <f>+'2. Application Budget (LC)申请（当地'!D77</f>
        <v>0</v>
      </c>
      <c r="E67" s="65">
        <f>+'2. Application Budget (LC)申请（当地'!E77</f>
        <v>0</v>
      </c>
      <c r="F67" s="65">
        <f>+'2. Application Budget (LC)申请（当地'!F77</f>
        <v>0</v>
      </c>
      <c r="G67" s="183">
        <f>+'2. Application Budget (LC)申请（当地'!G77</f>
        <v>0</v>
      </c>
      <c r="H67" s="65">
        <f>+'2. Application Budget (LC)申请（当地'!H77</f>
        <v>0</v>
      </c>
      <c r="I67" s="146">
        <f t="shared" si="7"/>
        <v>0</v>
      </c>
      <c r="J67" s="118"/>
      <c r="K67" s="200"/>
      <c r="L67" s="118"/>
      <c r="M67" s="118"/>
      <c r="N67" s="184">
        <f t="shared" si="8"/>
        <v>0</v>
      </c>
      <c r="O67" s="185" t="b">
        <f t="shared" si="9"/>
        <v>1</v>
      </c>
      <c r="P67" s="9"/>
    </row>
    <row r="68" spans="1:16">
      <c r="A68" s="372"/>
      <c r="B68" s="102">
        <f>+'2. Application Budget (LC)申请（当地'!B78</f>
        <v>0</v>
      </c>
      <c r="C68" s="102">
        <f>+'2. Application Budget (LC)申请（当地'!C78</f>
        <v>0</v>
      </c>
      <c r="D68" s="67">
        <f>+'2. Application Budget (LC)申请（当地'!D78</f>
        <v>0</v>
      </c>
      <c r="E68" s="65">
        <f>+'2. Application Budget (LC)申请（当地'!E78</f>
        <v>0</v>
      </c>
      <c r="F68" s="65">
        <f>+'2. Application Budget (LC)申请（当地'!F78</f>
        <v>0</v>
      </c>
      <c r="G68" s="183">
        <f>+'2. Application Budget (LC)申请（当地'!G78</f>
        <v>0</v>
      </c>
      <c r="H68" s="65">
        <f>+'2. Application Budget (LC)申请（当地'!H78</f>
        <v>0</v>
      </c>
      <c r="I68" s="146">
        <f t="shared" si="7"/>
        <v>0</v>
      </c>
      <c r="J68" s="118"/>
      <c r="K68" s="200"/>
      <c r="L68" s="118"/>
      <c r="M68" s="118"/>
      <c r="N68" s="184">
        <f t="shared" si="8"/>
        <v>0</v>
      </c>
      <c r="O68" s="185" t="b">
        <f t="shared" si="9"/>
        <v>1</v>
      </c>
      <c r="P68" s="9"/>
    </row>
    <row r="69" spans="1:16">
      <c r="A69" s="372"/>
      <c r="B69" s="102">
        <f>+'2. Application Budget (LC)申请（当地'!B79</f>
        <v>0</v>
      </c>
      <c r="C69" s="102">
        <f>+'2. Application Budget (LC)申请（当地'!C79</f>
        <v>0</v>
      </c>
      <c r="D69" s="67">
        <f>+'2. Application Budget (LC)申请（当地'!D79</f>
        <v>0</v>
      </c>
      <c r="E69" s="65">
        <f>+'2. Application Budget (LC)申请（当地'!E79</f>
        <v>0</v>
      </c>
      <c r="F69" s="65">
        <f>+'2. Application Budget (LC)申请（当地'!F79</f>
        <v>0</v>
      </c>
      <c r="G69" s="183">
        <f>+'2. Application Budget (LC)申请（当地'!G79</f>
        <v>0</v>
      </c>
      <c r="H69" s="65">
        <f>+'2. Application Budget (LC)申请（当地'!H79</f>
        <v>0</v>
      </c>
      <c r="I69" s="146">
        <f t="shared" si="7"/>
        <v>0</v>
      </c>
      <c r="J69" s="118"/>
      <c r="K69" s="200"/>
      <c r="L69" s="118"/>
      <c r="M69" s="118"/>
      <c r="N69" s="184">
        <f t="shared" si="8"/>
        <v>0</v>
      </c>
      <c r="O69" s="185" t="b">
        <f t="shared" si="9"/>
        <v>1</v>
      </c>
      <c r="P69" s="9"/>
    </row>
    <row r="70" spans="1:16">
      <c r="A70" s="372"/>
      <c r="B70" s="102">
        <f>+'2. Application Budget (LC)申请（当地'!B80</f>
        <v>0</v>
      </c>
      <c r="C70" s="102">
        <f>+'2. Application Budget (LC)申请（当地'!C80</f>
        <v>0</v>
      </c>
      <c r="D70" s="67">
        <f>+'2. Application Budget (LC)申请（当地'!D80</f>
        <v>0</v>
      </c>
      <c r="E70" s="65">
        <f>+'2. Application Budget (LC)申请（当地'!E80</f>
        <v>0</v>
      </c>
      <c r="F70" s="65">
        <f>+'2. Application Budget (LC)申请（当地'!F80</f>
        <v>0</v>
      </c>
      <c r="G70" s="183">
        <f>+'2. Application Budget (LC)申请（当地'!G80</f>
        <v>0</v>
      </c>
      <c r="H70" s="65">
        <f>+'2. Application Budget (LC)申请（当地'!H80</f>
        <v>0</v>
      </c>
      <c r="I70" s="146">
        <f t="shared" si="7"/>
        <v>0</v>
      </c>
      <c r="J70" s="118"/>
      <c r="K70" s="200"/>
      <c r="L70" s="118"/>
      <c r="M70" s="118"/>
      <c r="N70" s="184">
        <f t="shared" si="8"/>
        <v>0</v>
      </c>
      <c r="O70" s="185" t="b">
        <f t="shared" si="9"/>
        <v>1</v>
      </c>
      <c r="P70" s="9"/>
    </row>
    <row r="71" spans="1:16">
      <c r="A71" s="372"/>
      <c r="B71" s="102">
        <f>+'2. Application Budget (LC)申请（当地'!B81</f>
        <v>0</v>
      </c>
      <c r="C71" s="102">
        <f>+'2. Application Budget (LC)申请（当地'!C81</f>
        <v>0</v>
      </c>
      <c r="D71" s="67">
        <f>+'2. Application Budget (LC)申请（当地'!D81</f>
        <v>0</v>
      </c>
      <c r="E71" s="65">
        <f>+'2. Application Budget (LC)申请（当地'!E81</f>
        <v>0</v>
      </c>
      <c r="F71" s="65">
        <f>+'2. Application Budget (LC)申请（当地'!F81</f>
        <v>0</v>
      </c>
      <c r="G71" s="183">
        <f>+'2. Application Budget (LC)申请（当地'!G81</f>
        <v>0</v>
      </c>
      <c r="H71" s="65">
        <f>+'2. Application Budget (LC)申请（当地'!H81</f>
        <v>0</v>
      </c>
      <c r="I71" s="146">
        <f t="shared" si="7"/>
        <v>0</v>
      </c>
      <c r="J71" s="118"/>
      <c r="K71" s="200"/>
      <c r="L71" s="118"/>
      <c r="M71" s="118"/>
      <c r="N71" s="184">
        <f t="shared" si="8"/>
        <v>0</v>
      </c>
      <c r="O71" s="185" t="b">
        <f t="shared" si="9"/>
        <v>1</v>
      </c>
      <c r="P71" s="9"/>
    </row>
    <row r="72" spans="1:16">
      <c r="A72" s="372"/>
      <c r="B72" s="102">
        <f>+'2. Application Budget (LC)申请（当地'!B82</f>
        <v>0</v>
      </c>
      <c r="C72" s="102">
        <f>+'2. Application Budget (LC)申请（当地'!C82</f>
        <v>0</v>
      </c>
      <c r="D72" s="67">
        <f>+'2. Application Budget (LC)申请（当地'!D82</f>
        <v>0</v>
      </c>
      <c r="E72" s="65">
        <f>+'2. Application Budget (LC)申请（当地'!E82</f>
        <v>0</v>
      </c>
      <c r="F72" s="65">
        <f>+'2. Application Budget (LC)申请（当地'!F82</f>
        <v>0</v>
      </c>
      <c r="G72" s="183">
        <f>+'2. Application Budget (LC)申请（当地'!G82</f>
        <v>0</v>
      </c>
      <c r="H72" s="65">
        <f>+'2. Application Budget (LC)申请（当地'!H82</f>
        <v>0</v>
      </c>
      <c r="I72" s="146">
        <f t="shared" si="7"/>
        <v>0</v>
      </c>
      <c r="J72" s="118"/>
      <c r="K72" s="200"/>
      <c r="L72" s="118"/>
      <c r="M72" s="118"/>
      <c r="N72" s="184">
        <f t="shared" si="8"/>
        <v>0</v>
      </c>
      <c r="O72" s="185" t="b">
        <f t="shared" si="9"/>
        <v>1</v>
      </c>
      <c r="P72" s="9"/>
    </row>
    <row r="73" spans="1:16">
      <c r="A73" s="372"/>
      <c r="B73" s="102">
        <f>+'2. Application Budget (LC)申请（当地'!B83</f>
        <v>0</v>
      </c>
      <c r="C73" s="102">
        <f>+'2. Application Budget (LC)申请（当地'!C83</f>
        <v>0</v>
      </c>
      <c r="D73" s="67">
        <f>+'2. Application Budget (LC)申请（当地'!D83</f>
        <v>0</v>
      </c>
      <c r="E73" s="65">
        <f>+'2. Application Budget (LC)申请（当地'!E83</f>
        <v>0</v>
      </c>
      <c r="F73" s="65">
        <f>+'2. Application Budget (LC)申请（当地'!F83</f>
        <v>0</v>
      </c>
      <c r="G73" s="183">
        <f>+'2. Application Budget (LC)申请（当地'!G83</f>
        <v>0</v>
      </c>
      <c r="H73" s="65">
        <f>+'2. Application Budget (LC)申请（当地'!H83</f>
        <v>0</v>
      </c>
      <c r="I73" s="146">
        <f t="shared" si="7"/>
        <v>0</v>
      </c>
      <c r="J73" s="118"/>
      <c r="K73" s="200"/>
      <c r="L73" s="118"/>
      <c r="M73" s="118"/>
      <c r="N73" s="184">
        <f t="shared" si="8"/>
        <v>0</v>
      </c>
      <c r="O73" s="185" t="b">
        <f t="shared" si="9"/>
        <v>1</v>
      </c>
      <c r="P73" s="9"/>
    </row>
    <row r="74" spans="1:16">
      <c r="A74" s="372"/>
      <c r="B74" s="102">
        <f>+'2. Application Budget (LC)申请（当地'!B84</f>
        <v>0</v>
      </c>
      <c r="C74" s="102">
        <f>+'2. Application Budget (LC)申请（当地'!C84</f>
        <v>0</v>
      </c>
      <c r="D74" s="67">
        <f>+'2. Application Budget (LC)申请（当地'!D84</f>
        <v>0</v>
      </c>
      <c r="E74" s="65">
        <f>+'2. Application Budget (LC)申请（当地'!E84</f>
        <v>0</v>
      </c>
      <c r="F74" s="65">
        <f>+'2. Application Budget (LC)申请（当地'!F84</f>
        <v>0</v>
      </c>
      <c r="G74" s="183">
        <f>+'2. Application Budget (LC)申请（当地'!G84</f>
        <v>0</v>
      </c>
      <c r="H74" s="65">
        <f>+'2. Application Budget (LC)申请（当地'!H84</f>
        <v>0</v>
      </c>
      <c r="I74" s="146">
        <f t="shared" si="7"/>
        <v>0</v>
      </c>
      <c r="J74" s="118"/>
      <c r="K74" s="200"/>
      <c r="L74" s="118"/>
      <c r="M74" s="118"/>
      <c r="N74" s="184">
        <f t="shared" si="8"/>
        <v>0</v>
      </c>
      <c r="O74" s="185" t="b">
        <f t="shared" si="9"/>
        <v>1</v>
      </c>
      <c r="P74" s="9"/>
    </row>
    <row r="75" spans="1:16">
      <c r="A75" s="372"/>
      <c r="B75" s="102">
        <f>+'2. Application Budget (LC)申请（当地'!B85</f>
        <v>0</v>
      </c>
      <c r="C75" s="102">
        <f>+'2. Application Budget (LC)申请（当地'!C85</f>
        <v>0</v>
      </c>
      <c r="D75" s="67">
        <f>+'2. Application Budget (LC)申请（当地'!D85</f>
        <v>0</v>
      </c>
      <c r="E75" s="65">
        <f>+'2. Application Budget (LC)申请（当地'!E85</f>
        <v>0</v>
      </c>
      <c r="F75" s="65">
        <f>+'2. Application Budget (LC)申请（当地'!F85</f>
        <v>0</v>
      </c>
      <c r="G75" s="183">
        <f>+'2. Application Budget (LC)申请（当地'!G85</f>
        <v>0</v>
      </c>
      <c r="H75" s="65">
        <f>+'2. Application Budget (LC)申请（当地'!H85</f>
        <v>0</v>
      </c>
      <c r="I75" s="146">
        <f t="shared" si="7"/>
        <v>0</v>
      </c>
      <c r="J75" s="118"/>
      <c r="K75" s="200"/>
      <c r="L75" s="118"/>
      <c r="M75" s="118"/>
      <c r="N75" s="184">
        <f t="shared" si="8"/>
        <v>0</v>
      </c>
      <c r="O75" s="185" t="b">
        <f t="shared" si="9"/>
        <v>1</v>
      </c>
      <c r="P75" s="9"/>
    </row>
    <row r="76" spans="1:16">
      <c r="A76" s="372"/>
      <c r="B76" s="102">
        <f>+'2. Application Budget (LC)申请（当地'!B86</f>
        <v>0</v>
      </c>
      <c r="C76" s="102">
        <f>+'2. Application Budget (LC)申请（当地'!C86</f>
        <v>0</v>
      </c>
      <c r="D76" s="67">
        <f>+'2. Application Budget (LC)申请（当地'!D86</f>
        <v>0</v>
      </c>
      <c r="E76" s="65">
        <f>+'2. Application Budget (LC)申请（当地'!E86</f>
        <v>0</v>
      </c>
      <c r="F76" s="65">
        <f>+'2. Application Budget (LC)申请（当地'!F86</f>
        <v>0</v>
      </c>
      <c r="G76" s="183">
        <f>+'2. Application Budget (LC)申请（当地'!G86</f>
        <v>0</v>
      </c>
      <c r="H76" s="65">
        <f>+'2. Application Budget (LC)申请（当地'!H86</f>
        <v>0</v>
      </c>
      <c r="I76" s="146">
        <f t="shared" si="7"/>
        <v>0</v>
      </c>
      <c r="J76" s="118"/>
      <c r="K76" s="200"/>
      <c r="L76" s="118"/>
      <c r="M76" s="118"/>
      <c r="N76" s="184">
        <f t="shared" si="8"/>
        <v>0</v>
      </c>
      <c r="O76" s="185" t="b">
        <f t="shared" si="9"/>
        <v>1</v>
      </c>
      <c r="P76" s="9"/>
    </row>
    <row r="77" spans="1:16">
      <c r="A77" s="372"/>
      <c r="B77" s="102">
        <f>+'2. Application Budget (LC)申请（当地'!B87</f>
        <v>0</v>
      </c>
      <c r="C77" s="102">
        <f>+'2. Application Budget (LC)申请（当地'!C87</f>
        <v>0</v>
      </c>
      <c r="D77" s="67">
        <f>+'2. Application Budget (LC)申请（当地'!D87</f>
        <v>0</v>
      </c>
      <c r="E77" s="65">
        <f>+'2. Application Budget (LC)申请（当地'!E87</f>
        <v>0</v>
      </c>
      <c r="F77" s="65">
        <f>+'2. Application Budget (LC)申请（当地'!F87</f>
        <v>0</v>
      </c>
      <c r="G77" s="183">
        <f>+'2. Application Budget (LC)申请（当地'!G87</f>
        <v>0</v>
      </c>
      <c r="H77" s="65">
        <f>+'2. Application Budget (LC)申请（当地'!H87</f>
        <v>0</v>
      </c>
      <c r="I77" s="146">
        <f t="shared" si="7"/>
        <v>0</v>
      </c>
      <c r="J77" s="118"/>
      <c r="K77" s="200"/>
      <c r="L77" s="118"/>
      <c r="M77" s="118"/>
      <c r="N77" s="184">
        <f t="shared" si="8"/>
        <v>0</v>
      </c>
      <c r="O77" s="185" t="b">
        <f t="shared" si="9"/>
        <v>1</v>
      </c>
      <c r="P77" s="9"/>
    </row>
    <row r="78" spans="1:16">
      <c r="A78" s="372"/>
      <c r="B78" s="102">
        <f>+'2. Application Budget (LC)申请（当地'!B88</f>
        <v>0</v>
      </c>
      <c r="C78" s="102">
        <f>+'2. Application Budget (LC)申请（当地'!C88</f>
        <v>0</v>
      </c>
      <c r="D78" s="67">
        <f>+'2. Application Budget (LC)申请（当地'!D88</f>
        <v>0</v>
      </c>
      <c r="E78" s="65">
        <f>+'2. Application Budget (LC)申请（当地'!E88</f>
        <v>0</v>
      </c>
      <c r="F78" s="65">
        <f>+'2. Application Budget (LC)申请（当地'!F88</f>
        <v>0</v>
      </c>
      <c r="G78" s="183">
        <f>+'2. Application Budget (LC)申请（当地'!G88</f>
        <v>0</v>
      </c>
      <c r="H78" s="65">
        <f>+'2. Application Budget (LC)申请（当地'!H88</f>
        <v>0</v>
      </c>
      <c r="I78" s="146">
        <f t="shared" si="7"/>
        <v>0</v>
      </c>
      <c r="J78" s="118"/>
      <c r="K78" s="200"/>
      <c r="L78" s="118"/>
      <c r="M78" s="118"/>
      <c r="N78" s="184">
        <f t="shared" si="8"/>
        <v>0</v>
      </c>
      <c r="O78" s="185" t="b">
        <f t="shared" si="9"/>
        <v>1</v>
      </c>
      <c r="P78" s="9"/>
    </row>
    <row r="79" spans="1:16">
      <c r="A79" s="372"/>
      <c r="B79" s="102">
        <f>+'2. Application Budget (LC)申请（当地'!B89</f>
        <v>0</v>
      </c>
      <c r="C79" s="102">
        <f>+'2. Application Budget (LC)申请（当地'!C89</f>
        <v>0</v>
      </c>
      <c r="D79" s="67">
        <f>+'2. Application Budget (LC)申请（当地'!D89</f>
        <v>0</v>
      </c>
      <c r="E79" s="65">
        <f>+'2. Application Budget (LC)申请（当地'!E89</f>
        <v>0</v>
      </c>
      <c r="F79" s="65">
        <f>+'2. Application Budget (LC)申请（当地'!F89</f>
        <v>0</v>
      </c>
      <c r="G79" s="183">
        <f>+'2. Application Budget (LC)申请（当地'!G89</f>
        <v>0</v>
      </c>
      <c r="H79" s="65">
        <f>+'2. Application Budget (LC)申请（当地'!H89</f>
        <v>0</v>
      </c>
      <c r="I79" s="146">
        <f t="shared" si="7"/>
        <v>0</v>
      </c>
      <c r="J79" s="118"/>
      <c r="K79" s="200"/>
      <c r="L79" s="118"/>
      <c r="M79" s="118"/>
      <c r="N79" s="184">
        <f t="shared" si="8"/>
        <v>0</v>
      </c>
      <c r="O79" s="185" t="b">
        <f t="shared" si="9"/>
        <v>1</v>
      </c>
      <c r="P79" s="9"/>
    </row>
    <row r="80" spans="1:16">
      <c r="A80" s="372"/>
      <c r="B80" s="102">
        <f>+'2. Application Budget (LC)申请（当地'!B90</f>
        <v>0</v>
      </c>
      <c r="C80" s="102">
        <f>+'2. Application Budget (LC)申请（当地'!C90</f>
        <v>0</v>
      </c>
      <c r="D80" s="67">
        <f>+'2. Application Budget (LC)申请（当地'!D90</f>
        <v>0</v>
      </c>
      <c r="E80" s="65">
        <f>+'2. Application Budget (LC)申请（当地'!E90</f>
        <v>0</v>
      </c>
      <c r="F80" s="65">
        <f>+'2. Application Budget (LC)申请（当地'!F90</f>
        <v>0</v>
      </c>
      <c r="G80" s="183">
        <f>+'2. Application Budget (LC)申请（当地'!G90</f>
        <v>0</v>
      </c>
      <c r="H80" s="65">
        <f>+'2. Application Budget (LC)申请（当地'!H90</f>
        <v>0</v>
      </c>
      <c r="I80" s="146">
        <f t="shared" si="7"/>
        <v>0</v>
      </c>
      <c r="J80" s="118"/>
      <c r="K80" s="200"/>
      <c r="L80" s="118"/>
      <c r="M80" s="118"/>
      <c r="N80" s="184">
        <f t="shared" si="8"/>
        <v>0</v>
      </c>
      <c r="O80" s="185" t="b">
        <f t="shared" si="9"/>
        <v>1</v>
      </c>
      <c r="P80" s="9"/>
    </row>
    <row r="81" spans="1:16">
      <c r="A81" s="372"/>
      <c r="B81" s="102">
        <f>+'2. Application Budget (LC)申请（当地'!B91</f>
        <v>0</v>
      </c>
      <c r="C81" s="102">
        <f>+'2. Application Budget (LC)申请（当地'!C91</f>
        <v>0</v>
      </c>
      <c r="D81" s="67">
        <f>+'2. Application Budget (LC)申请（当地'!D91</f>
        <v>0</v>
      </c>
      <c r="E81" s="65">
        <f>+'2. Application Budget (LC)申请（当地'!E91</f>
        <v>0</v>
      </c>
      <c r="F81" s="65">
        <f>+'2. Application Budget (LC)申请（当地'!F91</f>
        <v>0</v>
      </c>
      <c r="G81" s="183">
        <f>+'2. Application Budget (LC)申请（当地'!G91</f>
        <v>0</v>
      </c>
      <c r="H81" s="65">
        <f>+'2. Application Budget (LC)申请（当地'!H91</f>
        <v>0</v>
      </c>
      <c r="I81" s="146">
        <f t="shared" si="7"/>
        <v>0</v>
      </c>
      <c r="J81" s="118"/>
      <c r="K81" s="200"/>
      <c r="L81" s="118"/>
      <c r="M81" s="118"/>
      <c r="N81" s="184">
        <f t="shared" si="8"/>
        <v>0</v>
      </c>
      <c r="O81" s="185" t="b">
        <f t="shared" si="9"/>
        <v>1</v>
      </c>
      <c r="P81" s="9"/>
    </row>
    <row r="82" spans="1:16">
      <c r="A82" s="372"/>
      <c r="B82" s="102">
        <f>+'2. Application Budget (LC)申请（当地'!B92</f>
        <v>0</v>
      </c>
      <c r="C82" s="102">
        <f>+'2. Application Budget (LC)申请（当地'!C92</f>
        <v>0</v>
      </c>
      <c r="D82" s="67">
        <f>+'2. Application Budget (LC)申请（当地'!D92</f>
        <v>0</v>
      </c>
      <c r="E82" s="65">
        <f>+'2. Application Budget (LC)申请（当地'!E92</f>
        <v>0</v>
      </c>
      <c r="F82" s="65">
        <f>+'2. Application Budget (LC)申请（当地'!F92</f>
        <v>0</v>
      </c>
      <c r="G82" s="183">
        <f>+'2. Application Budget (LC)申请（当地'!G92</f>
        <v>0</v>
      </c>
      <c r="H82" s="65">
        <f>+'2. Application Budget (LC)申请（当地'!H92</f>
        <v>0</v>
      </c>
      <c r="I82" s="146">
        <f t="shared" si="7"/>
        <v>0</v>
      </c>
      <c r="J82" s="118"/>
      <c r="K82" s="200"/>
      <c r="L82" s="118"/>
      <c r="M82" s="118"/>
      <c r="N82" s="184">
        <f t="shared" si="8"/>
        <v>0</v>
      </c>
      <c r="O82" s="185" t="b">
        <f t="shared" si="9"/>
        <v>1</v>
      </c>
      <c r="P82" s="9"/>
    </row>
    <row r="83" spans="1:16">
      <c r="A83" s="372"/>
      <c r="B83" s="102">
        <f>+'2. Application Budget (LC)申请（当地'!B93</f>
        <v>0</v>
      </c>
      <c r="C83" s="102">
        <f>+'2. Application Budget (LC)申请（当地'!C93</f>
        <v>0</v>
      </c>
      <c r="D83" s="67">
        <f>+'2. Application Budget (LC)申请（当地'!D93</f>
        <v>0</v>
      </c>
      <c r="E83" s="65">
        <f>+'2. Application Budget (LC)申请（当地'!E93</f>
        <v>0</v>
      </c>
      <c r="F83" s="65">
        <f>+'2. Application Budget (LC)申请（当地'!F93</f>
        <v>0</v>
      </c>
      <c r="G83" s="183">
        <f>+'2. Application Budget (LC)申请（当地'!G93</f>
        <v>0</v>
      </c>
      <c r="H83" s="65">
        <f>+'2. Application Budget (LC)申请（当地'!H93</f>
        <v>0</v>
      </c>
      <c r="I83" s="146">
        <f t="shared" si="7"/>
        <v>0</v>
      </c>
      <c r="J83" s="118"/>
      <c r="K83" s="200"/>
      <c r="L83" s="118"/>
      <c r="M83" s="118"/>
      <c r="N83" s="184">
        <f t="shared" si="8"/>
        <v>0</v>
      </c>
      <c r="O83" s="185" t="b">
        <f t="shared" si="9"/>
        <v>1</v>
      </c>
      <c r="P83" s="9"/>
    </row>
    <row r="84" spans="1:16">
      <c r="A84" s="372"/>
      <c r="B84" s="102">
        <f>+'2. Application Budget (LC)申请（当地'!B94</f>
        <v>0</v>
      </c>
      <c r="C84" s="102">
        <f>+'2. Application Budget (LC)申请（当地'!C94</f>
        <v>0</v>
      </c>
      <c r="D84" s="67">
        <f>+'2. Application Budget (LC)申请（当地'!D94</f>
        <v>0</v>
      </c>
      <c r="E84" s="65">
        <f>+'2. Application Budget (LC)申请（当地'!E94</f>
        <v>0</v>
      </c>
      <c r="F84" s="65">
        <f>+'2. Application Budget (LC)申请（当地'!F94</f>
        <v>0</v>
      </c>
      <c r="G84" s="183">
        <f>+'2. Application Budget (LC)申请（当地'!G94</f>
        <v>0</v>
      </c>
      <c r="H84" s="65">
        <f>+'2. Application Budget (LC)申请（当地'!H94</f>
        <v>0</v>
      </c>
      <c r="I84" s="146">
        <f t="shared" si="7"/>
        <v>0</v>
      </c>
      <c r="J84" s="118"/>
      <c r="K84" s="200"/>
      <c r="L84" s="118"/>
      <c r="M84" s="118"/>
      <c r="N84" s="184">
        <f t="shared" si="8"/>
        <v>0</v>
      </c>
      <c r="O84" s="185" t="b">
        <f t="shared" si="9"/>
        <v>1</v>
      </c>
      <c r="P84" s="9"/>
    </row>
    <row r="85" spans="1:16">
      <c r="A85" s="372"/>
      <c r="B85" s="102">
        <f>+'2. Application Budget (LC)申请（当地'!B95</f>
        <v>0</v>
      </c>
      <c r="C85" s="102">
        <f>+'2. Application Budget (LC)申请（当地'!C95</f>
        <v>0</v>
      </c>
      <c r="D85" s="67">
        <f>+'2. Application Budget (LC)申请（当地'!D95</f>
        <v>0</v>
      </c>
      <c r="E85" s="65">
        <f>+'2. Application Budget (LC)申请（当地'!E95</f>
        <v>0</v>
      </c>
      <c r="F85" s="65">
        <f>+'2. Application Budget (LC)申请（当地'!F95</f>
        <v>0</v>
      </c>
      <c r="G85" s="183">
        <f>+'2. Application Budget (LC)申请（当地'!G95</f>
        <v>0</v>
      </c>
      <c r="H85" s="65">
        <f>+'2. Application Budget (LC)申请（当地'!H95</f>
        <v>0</v>
      </c>
      <c r="I85" s="146">
        <f t="shared" si="7"/>
        <v>0</v>
      </c>
      <c r="J85" s="118"/>
      <c r="K85" s="200"/>
      <c r="L85" s="118"/>
      <c r="M85" s="118"/>
      <c r="N85" s="184">
        <f t="shared" si="8"/>
        <v>0</v>
      </c>
      <c r="O85" s="185" t="b">
        <f t="shared" si="9"/>
        <v>1</v>
      </c>
      <c r="P85" s="9"/>
    </row>
    <row r="86" spans="1:16">
      <c r="A86" s="372"/>
      <c r="B86" s="102">
        <f>+'2. Application Budget (LC)申请（当地'!B96</f>
        <v>0</v>
      </c>
      <c r="C86" s="102">
        <f>+'2. Application Budget (LC)申请（当地'!C96</f>
        <v>0</v>
      </c>
      <c r="D86" s="67">
        <f>+'2. Application Budget (LC)申请（当地'!D96</f>
        <v>0</v>
      </c>
      <c r="E86" s="65">
        <f>+'2. Application Budget (LC)申请（当地'!E96</f>
        <v>0</v>
      </c>
      <c r="F86" s="65">
        <f>+'2. Application Budget (LC)申请（当地'!F96</f>
        <v>0</v>
      </c>
      <c r="G86" s="183">
        <f>+'2. Application Budget (LC)申请（当地'!G96</f>
        <v>0</v>
      </c>
      <c r="H86" s="65">
        <f>+'2. Application Budget (LC)申请（当地'!H96</f>
        <v>0</v>
      </c>
      <c r="I86" s="146">
        <f t="shared" si="7"/>
        <v>0</v>
      </c>
      <c r="J86" s="118"/>
      <c r="K86" s="200"/>
      <c r="L86" s="118"/>
      <c r="M86" s="118"/>
      <c r="N86" s="184">
        <f t="shared" si="8"/>
        <v>0</v>
      </c>
      <c r="O86" s="185" t="b">
        <f t="shared" si="9"/>
        <v>1</v>
      </c>
      <c r="P86" s="9"/>
    </row>
    <row r="87" spans="1:16">
      <c r="A87" s="372"/>
      <c r="B87" s="102">
        <f>+'2. Application Budget (LC)申请（当地'!B97</f>
        <v>0</v>
      </c>
      <c r="C87" s="102">
        <f>+'2. Application Budget (LC)申请（当地'!C97</f>
        <v>0</v>
      </c>
      <c r="D87" s="67">
        <f>+'2. Application Budget (LC)申请（当地'!D97</f>
        <v>0</v>
      </c>
      <c r="E87" s="65">
        <f>+'2. Application Budget (LC)申请（当地'!E97</f>
        <v>0</v>
      </c>
      <c r="F87" s="65">
        <f>+'2. Application Budget (LC)申请（当地'!F97</f>
        <v>0</v>
      </c>
      <c r="G87" s="183">
        <f>+'2. Application Budget (LC)申请（当地'!G97</f>
        <v>0</v>
      </c>
      <c r="H87" s="65">
        <f>+'2. Application Budget (LC)申请（当地'!H97</f>
        <v>0</v>
      </c>
      <c r="I87" s="146">
        <f t="shared" si="7"/>
        <v>0</v>
      </c>
      <c r="J87" s="118"/>
      <c r="K87" s="200"/>
      <c r="L87" s="118"/>
      <c r="M87" s="118"/>
      <c r="N87" s="184">
        <f t="shared" si="8"/>
        <v>0</v>
      </c>
      <c r="O87" s="185" t="b">
        <f t="shared" si="9"/>
        <v>1</v>
      </c>
      <c r="P87" s="9"/>
    </row>
    <row r="88" spans="1:16">
      <c r="A88" s="372"/>
      <c r="B88" s="102">
        <f>+'2. Application Budget (LC)申请（当地'!B98</f>
        <v>0</v>
      </c>
      <c r="C88" s="102">
        <f>+'2. Application Budget (LC)申请（当地'!C98</f>
        <v>0</v>
      </c>
      <c r="D88" s="67">
        <f>+'2. Application Budget (LC)申请（当地'!D98</f>
        <v>0</v>
      </c>
      <c r="E88" s="65">
        <f>+'2. Application Budget (LC)申请（当地'!E98</f>
        <v>0</v>
      </c>
      <c r="F88" s="65">
        <f>+'2. Application Budget (LC)申请（当地'!F98</f>
        <v>0</v>
      </c>
      <c r="G88" s="183">
        <f>+'2. Application Budget (LC)申请（当地'!G98</f>
        <v>0</v>
      </c>
      <c r="H88" s="65">
        <f>+'2. Application Budget (LC)申请（当地'!H98</f>
        <v>0</v>
      </c>
      <c r="I88" s="146">
        <f t="shared" si="7"/>
        <v>0</v>
      </c>
      <c r="J88" s="118"/>
      <c r="K88" s="200"/>
      <c r="L88" s="118"/>
      <c r="M88" s="118"/>
      <c r="N88" s="184">
        <f t="shared" si="8"/>
        <v>0</v>
      </c>
      <c r="O88" s="185" t="b">
        <f t="shared" si="9"/>
        <v>1</v>
      </c>
      <c r="P88" s="9"/>
    </row>
    <row r="89" spans="1:16">
      <c r="A89" s="372"/>
      <c r="B89" s="102">
        <f>+'2. Application Budget (LC)申请（当地'!B99</f>
        <v>0</v>
      </c>
      <c r="C89" s="102">
        <f>+'2. Application Budget (LC)申请（当地'!C99</f>
        <v>0</v>
      </c>
      <c r="D89" s="67">
        <f>+'2. Application Budget (LC)申请（当地'!D99</f>
        <v>0</v>
      </c>
      <c r="E89" s="65">
        <f>+'2. Application Budget (LC)申请（当地'!E99</f>
        <v>0</v>
      </c>
      <c r="F89" s="65">
        <f>+'2. Application Budget (LC)申请（当地'!F99</f>
        <v>0</v>
      </c>
      <c r="G89" s="183">
        <f>+'2. Application Budget (LC)申请（当地'!G99</f>
        <v>0</v>
      </c>
      <c r="H89" s="65">
        <f>+'2. Application Budget (LC)申请（当地'!H99</f>
        <v>0</v>
      </c>
      <c r="I89" s="146">
        <f t="shared" si="7"/>
        <v>0</v>
      </c>
      <c r="J89" s="118"/>
      <c r="K89" s="200"/>
      <c r="L89" s="118"/>
      <c r="M89" s="118"/>
      <c r="N89" s="184">
        <f t="shared" si="8"/>
        <v>0</v>
      </c>
      <c r="O89" s="185" t="b">
        <f t="shared" si="9"/>
        <v>1</v>
      </c>
      <c r="P89" s="9"/>
    </row>
    <row r="90" spans="1:16">
      <c r="A90" s="372"/>
      <c r="B90" s="102">
        <f>+'2. Application Budget (LC)申请（当地'!B100</f>
        <v>0</v>
      </c>
      <c r="C90" s="102">
        <f>+'2. Application Budget (LC)申请（当地'!C100</f>
        <v>0</v>
      </c>
      <c r="D90" s="67">
        <f>+'2. Application Budget (LC)申请（当地'!D100</f>
        <v>0</v>
      </c>
      <c r="E90" s="65">
        <f>+'2. Application Budget (LC)申请（当地'!E100</f>
        <v>0</v>
      </c>
      <c r="F90" s="65">
        <f>+'2. Application Budget (LC)申请（当地'!F100</f>
        <v>0</v>
      </c>
      <c r="G90" s="183">
        <f>+'2. Application Budget (LC)申请（当地'!G100</f>
        <v>0</v>
      </c>
      <c r="H90" s="65">
        <f>+'2. Application Budget (LC)申请（当地'!H100</f>
        <v>0</v>
      </c>
      <c r="I90" s="146">
        <f t="shared" si="7"/>
        <v>0</v>
      </c>
      <c r="J90" s="118"/>
      <c r="K90" s="200"/>
      <c r="L90" s="118"/>
      <c r="M90" s="118"/>
      <c r="N90" s="184">
        <f t="shared" si="8"/>
        <v>0</v>
      </c>
      <c r="O90" s="185" t="b">
        <f t="shared" si="9"/>
        <v>1</v>
      </c>
      <c r="P90" s="9"/>
    </row>
    <row r="91" spans="1:16">
      <c r="A91" s="372"/>
      <c r="B91" s="102">
        <f>+'2. Application Budget (LC)申请（当地'!B101</f>
        <v>0</v>
      </c>
      <c r="C91" s="102">
        <f>+'2. Application Budget (LC)申请（当地'!C101</f>
        <v>0</v>
      </c>
      <c r="D91" s="67">
        <f>+'2. Application Budget (LC)申请（当地'!D101</f>
        <v>0</v>
      </c>
      <c r="E91" s="65">
        <f>+'2. Application Budget (LC)申请（当地'!E101</f>
        <v>0</v>
      </c>
      <c r="F91" s="65">
        <f>+'2. Application Budget (LC)申请（当地'!F101</f>
        <v>0</v>
      </c>
      <c r="G91" s="183">
        <f>+'2. Application Budget (LC)申请（当地'!G101</f>
        <v>0</v>
      </c>
      <c r="H91" s="65">
        <f>+'2. Application Budget (LC)申请（当地'!H101</f>
        <v>0</v>
      </c>
      <c r="I91" s="146">
        <f t="shared" si="7"/>
        <v>0</v>
      </c>
      <c r="J91" s="118"/>
      <c r="K91" s="200"/>
      <c r="L91" s="118"/>
      <c r="M91" s="118"/>
      <c r="N91" s="184">
        <f t="shared" si="8"/>
        <v>0</v>
      </c>
      <c r="O91" s="185" t="b">
        <f t="shared" si="9"/>
        <v>1</v>
      </c>
      <c r="P91" s="9"/>
    </row>
    <row r="92" spans="1:16">
      <c r="A92" s="372"/>
      <c r="B92" s="102">
        <f>+'2. Application Budget (LC)申请（当地'!B102</f>
        <v>0</v>
      </c>
      <c r="C92" s="102">
        <f>+'2. Application Budget (LC)申请（当地'!C102</f>
        <v>0</v>
      </c>
      <c r="D92" s="67">
        <f>+'2. Application Budget (LC)申请（当地'!D102</f>
        <v>0</v>
      </c>
      <c r="E92" s="65">
        <f>+'2. Application Budget (LC)申请（当地'!E102</f>
        <v>0</v>
      </c>
      <c r="F92" s="65">
        <f>+'2. Application Budget (LC)申请（当地'!F102</f>
        <v>0</v>
      </c>
      <c r="G92" s="183">
        <f>+'2. Application Budget (LC)申请（当地'!G102</f>
        <v>0</v>
      </c>
      <c r="H92" s="65">
        <f>+'2. Application Budget (LC)申请（当地'!H102</f>
        <v>0</v>
      </c>
      <c r="I92" s="146">
        <f t="shared" si="7"/>
        <v>0</v>
      </c>
      <c r="J92" s="118"/>
      <c r="K92" s="200"/>
      <c r="L92" s="118"/>
      <c r="M92" s="118"/>
      <c r="N92" s="184">
        <f t="shared" si="8"/>
        <v>0</v>
      </c>
      <c r="O92" s="185" t="b">
        <f t="shared" si="9"/>
        <v>1</v>
      </c>
      <c r="P92" s="9"/>
    </row>
    <row r="93" spans="1:16">
      <c r="A93" s="372"/>
      <c r="B93" s="102">
        <f>+'2. Application Budget (LC)申请（当地'!B103</f>
        <v>0</v>
      </c>
      <c r="C93" s="102">
        <f>+'2. Application Budget (LC)申请（当地'!C103</f>
        <v>0</v>
      </c>
      <c r="D93" s="67">
        <f>+'2. Application Budget (LC)申请（当地'!D103</f>
        <v>0</v>
      </c>
      <c r="E93" s="65">
        <f>+'2. Application Budget (LC)申请（当地'!E103</f>
        <v>0</v>
      </c>
      <c r="F93" s="65">
        <f>+'2. Application Budget (LC)申请（当地'!F103</f>
        <v>0</v>
      </c>
      <c r="G93" s="183">
        <f>+'2. Application Budget (LC)申请（当地'!G103</f>
        <v>0</v>
      </c>
      <c r="H93" s="65">
        <f>+'2. Application Budget (LC)申请（当地'!H103</f>
        <v>0</v>
      </c>
      <c r="I93" s="146">
        <f t="shared" si="7"/>
        <v>0</v>
      </c>
      <c r="J93" s="118"/>
      <c r="K93" s="200"/>
      <c r="L93" s="118"/>
      <c r="M93" s="118"/>
      <c r="N93" s="184">
        <f t="shared" si="8"/>
        <v>0</v>
      </c>
      <c r="O93" s="185" t="b">
        <f t="shared" si="9"/>
        <v>1</v>
      </c>
      <c r="P93" s="9"/>
    </row>
    <row r="94" spans="1:16">
      <c r="A94" s="372"/>
      <c r="B94" s="102">
        <f>+'2. Application Budget (LC)申请（当地'!B104</f>
        <v>0</v>
      </c>
      <c r="C94" s="102">
        <f>+'2. Application Budget (LC)申请（当地'!C104</f>
        <v>0</v>
      </c>
      <c r="D94" s="67">
        <f>+'2. Application Budget (LC)申请（当地'!D104</f>
        <v>0</v>
      </c>
      <c r="E94" s="65">
        <f>+'2. Application Budget (LC)申请（当地'!E104</f>
        <v>0</v>
      </c>
      <c r="F94" s="65">
        <f>+'2. Application Budget (LC)申请（当地'!F104</f>
        <v>0</v>
      </c>
      <c r="G94" s="183">
        <f>+'2. Application Budget (LC)申请（当地'!G104</f>
        <v>0</v>
      </c>
      <c r="H94" s="65">
        <f>+'2. Application Budget (LC)申请（当地'!H104</f>
        <v>0</v>
      </c>
      <c r="I94" s="146">
        <f t="shared" si="7"/>
        <v>0</v>
      </c>
      <c r="J94" s="118"/>
      <c r="K94" s="200"/>
      <c r="L94" s="118"/>
      <c r="M94" s="118"/>
      <c r="N94" s="184">
        <f t="shared" si="8"/>
        <v>0</v>
      </c>
      <c r="O94" s="185" t="b">
        <f t="shared" si="9"/>
        <v>1</v>
      </c>
      <c r="P94" s="9"/>
    </row>
    <row r="95" spans="1:16">
      <c r="A95" s="372"/>
      <c r="B95" s="102">
        <f>+'2. Application Budget (LC)申请（当地'!B105</f>
        <v>0</v>
      </c>
      <c r="C95" s="102">
        <f>+'2. Application Budget (LC)申请（当地'!C105</f>
        <v>0</v>
      </c>
      <c r="D95" s="67">
        <f>+'2. Application Budget (LC)申请（当地'!D105</f>
        <v>0</v>
      </c>
      <c r="E95" s="65">
        <f>+'2. Application Budget (LC)申请（当地'!E105</f>
        <v>0</v>
      </c>
      <c r="F95" s="65">
        <f>+'2. Application Budget (LC)申请（当地'!F105</f>
        <v>0</v>
      </c>
      <c r="G95" s="183">
        <f>+'2. Application Budget (LC)申请（当地'!G105</f>
        <v>0</v>
      </c>
      <c r="H95" s="65">
        <f>+'2. Application Budget (LC)申请（当地'!H105</f>
        <v>0</v>
      </c>
      <c r="I95" s="146">
        <f t="shared" si="7"/>
        <v>0</v>
      </c>
      <c r="J95" s="118"/>
      <c r="K95" s="200"/>
      <c r="L95" s="118"/>
      <c r="M95" s="118"/>
      <c r="N95" s="184">
        <f t="shared" si="8"/>
        <v>0</v>
      </c>
      <c r="O95" s="185" t="b">
        <f t="shared" si="9"/>
        <v>1</v>
      </c>
      <c r="P95" s="9"/>
    </row>
    <row r="96" spans="1:16">
      <c r="A96" s="372"/>
      <c r="B96" s="102">
        <f>+'2. Application Budget (LC)申请（当地'!B106</f>
        <v>0</v>
      </c>
      <c r="C96" s="102">
        <f>+'2. Application Budget (LC)申请（当地'!C106</f>
        <v>0</v>
      </c>
      <c r="D96" s="67">
        <f>+'2. Application Budget (LC)申请（当地'!D106</f>
        <v>0</v>
      </c>
      <c r="E96" s="65">
        <f>+'2. Application Budget (LC)申请（当地'!E106</f>
        <v>0</v>
      </c>
      <c r="F96" s="65">
        <f>+'2. Application Budget (LC)申请（当地'!F106</f>
        <v>0</v>
      </c>
      <c r="G96" s="183">
        <f>+'2. Application Budget (LC)申请（当地'!G106</f>
        <v>0</v>
      </c>
      <c r="H96" s="65">
        <f>+'2. Application Budget (LC)申请（当地'!H106</f>
        <v>0</v>
      </c>
      <c r="I96" s="146">
        <f t="shared" si="7"/>
        <v>0</v>
      </c>
      <c r="J96" s="118"/>
      <c r="K96" s="200"/>
      <c r="L96" s="118"/>
      <c r="M96" s="118"/>
      <c r="N96" s="184">
        <f t="shared" si="8"/>
        <v>0</v>
      </c>
      <c r="O96" s="185" t="b">
        <f t="shared" si="9"/>
        <v>1</v>
      </c>
      <c r="P96" s="9"/>
    </row>
    <row r="97" spans="1:16">
      <c r="A97" s="372"/>
      <c r="B97" s="102">
        <f>+'2. Application Budget (LC)申请（当地'!B107</f>
        <v>0</v>
      </c>
      <c r="C97" s="102">
        <f>+'2. Application Budget (LC)申请（当地'!C107</f>
        <v>0</v>
      </c>
      <c r="D97" s="67">
        <f>+'2. Application Budget (LC)申请（当地'!D107</f>
        <v>0</v>
      </c>
      <c r="E97" s="65">
        <f>+'2. Application Budget (LC)申请（当地'!E107</f>
        <v>0</v>
      </c>
      <c r="F97" s="65">
        <f>+'2. Application Budget (LC)申请（当地'!F107</f>
        <v>0</v>
      </c>
      <c r="G97" s="183">
        <f>+'2. Application Budget (LC)申请（当地'!G107</f>
        <v>0</v>
      </c>
      <c r="H97" s="65">
        <f>+'2. Application Budget (LC)申请（当地'!H107</f>
        <v>0</v>
      </c>
      <c r="I97" s="146">
        <f t="shared" si="7"/>
        <v>0</v>
      </c>
      <c r="J97" s="118"/>
      <c r="K97" s="200"/>
      <c r="L97" s="118"/>
      <c r="M97" s="118"/>
      <c r="N97" s="184">
        <f t="shared" si="8"/>
        <v>0</v>
      </c>
      <c r="O97" s="185" t="b">
        <f t="shared" si="9"/>
        <v>1</v>
      </c>
      <c r="P97" s="9"/>
    </row>
    <row r="98" spans="1:16">
      <c r="A98" s="372"/>
      <c r="B98" s="102">
        <f>+'2. Application Budget (LC)申请（当地'!B108</f>
        <v>0</v>
      </c>
      <c r="C98" s="102">
        <f>+'2. Application Budget (LC)申请（当地'!C108</f>
        <v>0</v>
      </c>
      <c r="D98" s="67">
        <f>+'2. Application Budget (LC)申请（当地'!D108</f>
        <v>0</v>
      </c>
      <c r="E98" s="65">
        <f>+'2. Application Budget (LC)申请（当地'!E108</f>
        <v>0</v>
      </c>
      <c r="F98" s="65">
        <f>+'2. Application Budget (LC)申请（当地'!F108</f>
        <v>0</v>
      </c>
      <c r="G98" s="183">
        <f>+'2. Application Budget (LC)申请（当地'!G108</f>
        <v>0</v>
      </c>
      <c r="H98" s="65">
        <f>+'2. Application Budget (LC)申请（当地'!H108</f>
        <v>0</v>
      </c>
      <c r="I98" s="146">
        <f t="shared" si="7"/>
        <v>0</v>
      </c>
      <c r="J98" s="118"/>
      <c r="K98" s="200"/>
      <c r="L98" s="118"/>
      <c r="M98" s="118"/>
      <c r="N98" s="184">
        <f t="shared" si="8"/>
        <v>0</v>
      </c>
      <c r="O98" s="185" t="b">
        <f t="shared" si="9"/>
        <v>1</v>
      </c>
      <c r="P98" s="9"/>
    </row>
    <row r="99" spans="1:16">
      <c r="A99" s="372"/>
      <c r="B99" s="2"/>
      <c r="C99" s="2"/>
      <c r="D99" s="2"/>
      <c r="E99" s="65"/>
      <c r="F99" s="65"/>
      <c r="G99" s="65"/>
      <c r="H99" s="65"/>
      <c r="I99" s="148"/>
      <c r="J99" s="184"/>
      <c r="K99" s="186"/>
      <c r="L99" s="184"/>
      <c r="M99" s="184"/>
      <c r="N99" s="184"/>
      <c r="O99" s="185"/>
      <c r="P99" s="9"/>
    </row>
    <row r="100" spans="1:16">
      <c r="A100" s="372"/>
      <c r="B100" s="318" t="s">
        <v>139</v>
      </c>
      <c r="C100" s="306"/>
      <c r="D100" s="306"/>
      <c r="E100" s="306"/>
      <c r="F100" s="307"/>
      <c r="G100" s="149">
        <f>SUM(G49:G99)</f>
        <v>0</v>
      </c>
      <c r="H100" s="149">
        <f>SUM(H49:H99)</f>
        <v>0</v>
      </c>
      <c r="I100" s="150">
        <f>SUM(I49:I99)</f>
        <v>0</v>
      </c>
      <c r="J100" s="187"/>
      <c r="K100" s="188"/>
      <c r="L100" s="187">
        <f>SUM(L49:L99)</f>
        <v>0</v>
      </c>
      <c r="M100" s="187">
        <f>SUM(M49:M99)</f>
        <v>0</v>
      </c>
      <c r="N100" s="190">
        <f>SUM(N49:N99)</f>
        <v>0</v>
      </c>
      <c r="O100" s="189"/>
      <c r="P100" s="9"/>
    </row>
    <row r="101" spans="1:16">
      <c r="A101" s="362" t="s">
        <v>126</v>
      </c>
      <c r="B101" s="102">
        <f>+'2. Application Budget (LC)申请（当地'!B111</f>
        <v>0</v>
      </c>
      <c r="C101" s="102">
        <f>+'2. Application Budget (LC)申请（当地'!C111</f>
        <v>0</v>
      </c>
      <c r="D101" s="67">
        <f>+'2. Application Budget (LC)申请（当地'!D111</f>
        <v>0</v>
      </c>
      <c r="E101" s="65">
        <f>+'2. Application Budget (LC)申请（当地'!E111</f>
        <v>0</v>
      </c>
      <c r="F101" s="65">
        <f>+'2. Application Budget (LC)申请（当地'!F111</f>
        <v>0</v>
      </c>
      <c r="G101" s="183">
        <f>+'2. Application Budget (LC)申请（当地'!G111</f>
        <v>0</v>
      </c>
      <c r="H101" s="65">
        <f>+'2. Application Budget (LC)申请（当地'!H111</f>
        <v>0</v>
      </c>
      <c r="I101" s="146">
        <f t="shared" ref="I101" si="10">E101*F101</f>
        <v>0</v>
      </c>
      <c r="J101" s="118"/>
      <c r="K101" s="200"/>
      <c r="L101" s="118"/>
      <c r="M101" s="118"/>
      <c r="N101" s="184">
        <f t="shared" ref="N101" si="11">J101*K101</f>
        <v>0</v>
      </c>
      <c r="O101" s="185" t="b">
        <f t="shared" ref="O101" si="12">IF((J101*K101)=(L101+M101),TRUE)</f>
        <v>1</v>
      </c>
      <c r="P101" s="9"/>
    </row>
    <row r="102" spans="1:16">
      <c r="A102" s="362"/>
      <c r="B102" s="102">
        <f>+'2. Application Budget (LC)申请（当地'!B112</f>
        <v>0</v>
      </c>
      <c r="C102" s="102">
        <f>+'2. Application Budget (LC)申请（当地'!C112</f>
        <v>0</v>
      </c>
      <c r="D102" s="67">
        <f>+'2. Application Budget (LC)申请（当地'!D112</f>
        <v>0</v>
      </c>
      <c r="E102" s="65">
        <f>+'2. Application Budget (LC)申请（当地'!E112</f>
        <v>0</v>
      </c>
      <c r="F102" s="65">
        <f>+'2. Application Budget (LC)申请（当地'!F112</f>
        <v>0</v>
      </c>
      <c r="G102" s="183">
        <f>+'2. Application Budget (LC)申请（当地'!G112</f>
        <v>0</v>
      </c>
      <c r="H102" s="65">
        <f>+'2. Application Budget (LC)申请（当地'!H112</f>
        <v>0</v>
      </c>
      <c r="I102" s="146">
        <f t="shared" ref="I102:I110" si="13">E102*F102</f>
        <v>0</v>
      </c>
      <c r="J102" s="118"/>
      <c r="K102" s="200"/>
      <c r="L102" s="118"/>
      <c r="M102" s="118"/>
      <c r="N102" s="184">
        <f t="shared" ref="N102:N110" si="14">J102*K102</f>
        <v>0</v>
      </c>
      <c r="O102" s="185" t="b">
        <f t="shared" ref="O102:O110" si="15">IF((J102*K102)=(L102+M102),TRUE)</f>
        <v>1</v>
      </c>
      <c r="P102" s="9"/>
    </row>
    <row r="103" spans="1:16">
      <c r="A103" s="362"/>
      <c r="B103" s="102">
        <f>+'2. Application Budget (LC)申请（当地'!B113</f>
        <v>0</v>
      </c>
      <c r="C103" s="102">
        <f>+'2. Application Budget (LC)申请（当地'!C113</f>
        <v>0</v>
      </c>
      <c r="D103" s="67">
        <f>+'2. Application Budget (LC)申请（当地'!D113</f>
        <v>0</v>
      </c>
      <c r="E103" s="65">
        <f>+'2. Application Budget (LC)申请（当地'!E113</f>
        <v>0</v>
      </c>
      <c r="F103" s="65">
        <f>+'2. Application Budget (LC)申请（当地'!F113</f>
        <v>0</v>
      </c>
      <c r="G103" s="183">
        <f>+'2. Application Budget (LC)申请（当地'!G113</f>
        <v>0</v>
      </c>
      <c r="H103" s="65">
        <f>+'2. Application Budget (LC)申请（当地'!H113</f>
        <v>0</v>
      </c>
      <c r="I103" s="146">
        <f t="shared" si="13"/>
        <v>0</v>
      </c>
      <c r="J103" s="118"/>
      <c r="K103" s="200"/>
      <c r="L103" s="118"/>
      <c r="M103" s="118"/>
      <c r="N103" s="184">
        <f t="shared" si="14"/>
        <v>0</v>
      </c>
      <c r="O103" s="185" t="b">
        <f t="shared" si="15"/>
        <v>1</v>
      </c>
      <c r="P103" s="9"/>
    </row>
    <row r="104" spans="1:16">
      <c r="A104" s="362"/>
      <c r="B104" s="102">
        <f>+'2. Application Budget (LC)申请（当地'!B114</f>
        <v>0</v>
      </c>
      <c r="C104" s="102">
        <f>+'2. Application Budget (LC)申请（当地'!C114</f>
        <v>0</v>
      </c>
      <c r="D104" s="67">
        <f>+'2. Application Budget (LC)申请（当地'!D114</f>
        <v>0</v>
      </c>
      <c r="E104" s="65">
        <f>+'2. Application Budget (LC)申请（当地'!E114</f>
        <v>0</v>
      </c>
      <c r="F104" s="65">
        <f>+'2. Application Budget (LC)申请（当地'!F114</f>
        <v>0</v>
      </c>
      <c r="G104" s="183">
        <f>+'2. Application Budget (LC)申请（当地'!G114</f>
        <v>0</v>
      </c>
      <c r="H104" s="65">
        <f>+'2. Application Budget (LC)申请（当地'!H114</f>
        <v>0</v>
      </c>
      <c r="I104" s="146">
        <f t="shared" si="13"/>
        <v>0</v>
      </c>
      <c r="J104" s="118"/>
      <c r="K104" s="200"/>
      <c r="L104" s="118"/>
      <c r="M104" s="118"/>
      <c r="N104" s="184">
        <f t="shared" si="14"/>
        <v>0</v>
      </c>
      <c r="O104" s="185" t="b">
        <f t="shared" si="15"/>
        <v>1</v>
      </c>
      <c r="P104" s="9"/>
    </row>
    <row r="105" spans="1:16">
      <c r="A105" s="362"/>
      <c r="B105" s="102">
        <f>+'2. Application Budget (LC)申请（当地'!B115</f>
        <v>0</v>
      </c>
      <c r="C105" s="102">
        <f>+'2. Application Budget (LC)申请（当地'!C115</f>
        <v>0</v>
      </c>
      <c r="D105" s="67">
        <f>+'2. Application Budget (LC)申请（当地'!D115</f>
        <v>0</v>
      </c>
      <c r="E105" s="65">
        <f>+'2. Application Budget (LC)申请（当地'!E115</f>
        <v>0</v>
      </c>
      <c r="F105" s="65">
        <f>+'2. Application Budget (LC)申请（当地'!F115</f>
        <v>0</v>
      </c>
      <c r="G105" s="183">
        <f>+'2. Application Budget (LC)申请（当地'!G115</f>
        <v>0</v>
      </c>
      <c r="H105" s="65">
        <f>+'2. Application Budget (LC)申请（当地'!H115</f>
        <v>0</v>
      </c>
      <c r="I105" s="146">
        <f t="shared" si="13"/>
        <v>0</v>
      </c>
      <c r="J105" s="118"/>
      <c r="K105" s="200"/>
      <c r="L105" s="118"/>
      <c r="M105" s="118"/>
      <c r="N105" s="184">
        <f t="shared" si="14"/>
        <v>0</v>
      </c>
      <c r="O105" s="185" t="b">
        <f t="shared" si="15"/>
        <v>1</v>
      </c>
      <c r="P105" s="9"/>
    </row>
    <row r="106" spans="1:16">
      <c r="A106" s="362"/>
      <c r="B106" s="102">
        <f>+'2. Application Budget (LC)申请（当地'!B116</f>
        <v>0</v>
      </c>
      <c r="C106" s="102">
        <f>+'2. Application Budget (LC)申请（当地'!C116</f>
        <v>0</v>
      </c>
      <c r="D106" s="67">
        <f>+'2. Application Budget (LC)申请（当地'!D116</f>
        <v>0</v>
      </c>
      <c r="E106" s="65">
        <f>+'2. Application Budget (LC)申请（当地'!E116</f>
        <v>0</v>
      </c>
      <c r="F106" s="65">
        <f>+'2. Application Budget (LC)申请（当地'!F116</f>
        <v>0</v>
      </c>
      <c r="G106" s="183">
        <f>+'2. Application Budget (LC)申请（当地'!G116</f>
        <v>0</v>
      </c>
      <c r="H106" s="65">
        <f>+'2. Application Budget (LC)申请（当地'!H116</f>
        <v>0</v>
      </c>
      <c r="I106" s="146">
        <f t="shared" si="13"/>
        <v>0</v>
      </c>
      <c r="J106" s="118"/>
      <c r="K106" s="200"/>
      <c r="L106" s="118"/>
      <c r="M106" s="118"/>
      <c r="N106" s="184">
        <f t="shared" si="14"/>
        <v>0</v>
      </c>
      <c r="O106" s="185" t="b">
        <f t="shared" si="15"/>
        <v>1</v>
      </c>
      <c r="P106" s="9"/>
    </row>
    <row r="107" spans="1:16">
      <c r="A107" s="362"/>
      <c r="B107" s="102">
        <f>+'2. Application Budget (LC)申请（当地'!B117</f>
        <v>0</v>
      </c>
      <c r="C107" s="102">
        <f>+'2. Application Budget (LC)申请（当地'!C117</f>
        <v>0</v>
      </c>
      <c r="D107" s="67">
        <f>+'2. Application Budget (LC)申请（当地'!D117</f>
        <v>0</v>
      </c>
      <c r="E107" s="65">
        <f>+'2. Application Budget (LC)申请（当地'!E117</f>
        <v>0</v>
      </c>
      <c r="F107" s="65">
        <f>+'2. Application Budget (LC)申请（当地'!F117</f>
        <v>0</v>
      </c>
      <c r="G107" s="183">
        <f>+'2. Application Budget (LC)申请（当地'!G117</f>
        <v>0</v>
      </c>
      <c r="H107" s="65">
        <f>+'2. Application Budget (LC)申请（当地'!H117</f>
        <v>0</v>
      </c>
      <c r="I107" s="146">
        <f t="shared" si="13"/>
        <v>0</v>
      </c>
      <c r="J107" s="118"/>
      <c r="K107" s="200"/>
      <c r="L107" s="118"/>
      <c r="M107" s="118"/>
      <c r="N107" s="184">
        <f t="shared" si="14"/>
        <v>0</v>
      </c>
      <c r="O107" s="185" t="b">
        <f t="shared" si="15"/>
        <v>1</v>
      </c>
      <c r="P107" s="9"/>
    </row>
    <row r="108" spans="1:16">
      <c r="A108" s="362"/>
      <c r="B108" s="102">
        <f>+'2. Application Budget (LC)申请（当地'!B118</f>
        <v>0</v>
      </c>
      <c r="C108" s="102">
        <f>+'2. Application Budget (LC)申请（当地'!C118</f>
        <v>0</v>
      </c>
      <c r="D108" s="67">
        <f>+'2. Application Budget (LC)申请（当地'!D118</f>
        <v>0</v>
      </c>
      <c r="E108" s="65">
        <f>+'2. Application Budget (LC)申请（当地'!E118</f>
        <v>0</v>
      </c>
      <c r="F108" s="65">
        <f>+'2. Application Budget (LC)申请（当地'!F118</f>
        <v>0</v>
      </c>
      <c r="G108" s="183">
        <f>+'2. Application Budget (LC)申请（当地'!G118</f>
        <v>0</v>
      </c>
      <c r="H108" s="65">
        <f>+'2. Application Budget (LC)申请（当地'!H118</f>
        <v>0</v>
      </c>
      <c r="I108" s="146">
        <f t="shared" si="13"/>
        <v>0</v>
      </c>
      <c r="J108" s="118"/>
      <c r="K108" s="200"/>
      <c r="L108" s="118"/>
      <c r="M108" s="118"/>
      <c r="N108" s="184">
        <f t="shared" si="14"/>
        <v>0</v>
      </c>
      <c r="O108" s="185" t="b">
        <f t="shared" si="15"/>
        <v>1</v>
      </c>
      <c r="P108" s="9"/>
    </row>
    <row r="109" spans="1:16">
      <c r="A109" s="362"/>
      <c r="B109" s="102">
        <f>+'2. Application Budget (LC)申请（当地'!B119</f>
        <v>0</v>
      </c>
      <c r="C109" s="102">
        <f>+'2. Application Budget (LC)申请（当地'!C119</f>
        <v>0</v>
      </c>
      <c r="D109" s="67">
        <f>+'2. Application Budget (LC)申请（当地'!D119</f>
        <v>0</v>
      </c>
      <c r="E109" s="65">
        <f>+'2. Application Budget (LC)申请（当地'!E119</f>
        <v>0</v>
      </c>
      <c r="F109" s="65">
        <f>+'2. Application Budget (LC)申请（当地'!F119</f>
        <v>0</v>
      </c>
      <c r="G109" s="183">
        <f>+'2. Application Budget (LC)申请（当地'!G119</f>
        <v>0</v>
      </c>
      <c r="H109" s="65">
        <f>+'2. Application Budget (LC)申请（当地'!H119</f>
        <v>0</v>
      </c>
      <c r="I109" s="146">
        <f t="shared" si="13"/>
        <v>0</v>
      </c>
      <c r="J109" s="118"/>
      <c r="K109" s="200"/>
      <c r="L109" s="118"/>
      <c r="M109" s="118"/>
      <c r="N109" s="184">
        <f t="shared" si="14"/>
        <v>0</v>
      </c>
      <c r="O109" s="185" t="b">
        <f t="shared" si="15"/>
        <v>1</v>
      </c>
    </row>
    <row r="110" spans="1:16">
      <c r="A110" s="362"/>
      <c r="B110" s="102">
        <f>+'2. Application Budget (LC)申请（当地'!B120</f>
        <v>0</v>
      </c>
      <c r="C110" s="102">
        <f>+'2. Application Budget (LC)申请（当地'!C120</f>
        <v>0</v>
      </c>
      <c r="D110" s="67">
        <f>+'2. Application Budget (LC)申请（当地'!D120</f>
        <v>0</v>
      </c>
      <c r="E110" s="65">
        <f>+'2. Application Budget (LC)申请（当地'!E120</f>
        <v>0</v>
      </c>
      <c r="F110" s="65">
        <f>+'2. Application Budget (LC)申请（当地'!F120</f>
        <v>0</v>
      </c>
      <c r="G110" s="183">
        <f>+'2. Application Budget (LC)申请（当地'!G120</f>
        <v>0</v>
      </c>
      <c r="H110" s="65">
        <f>+'2. Application Budget (LC)申请（当地'!H120</f>
        <v>0</v>
      </c>
      <c r="I110" s="146">
        <f t="shared" si="13"/>
        <v>0</v>
      </c>
      <c r="J110" s="118"/>
      <c r="K110" s="200"/>
      <c r="L110" s="118"/>
      <c r="M110" s="118"/>
      <c r="N110" s="184">
        <f t="shared" si="14"/>
        <v>0</v>
      </c>
      <c r="O110" s="185" t="b">
        <f t="shared" si="15"/>
        <v>1</v>
      </c>
    </row>
    <row r="111" spans="1:16">
      <c r="A111" s="362"/>
      <c r="B111" s="2"/>
      <c r="C111" s="2"/>
      <c r="D111" s="2"/>
      <c r="E111" s="65"/>
      <c r="F111" s="65"/>
      <c r="G111" s="65"/>
      <c r="H111" s="65"/>
      <c r="I111" s="148"/>
      <c r="J111" s="184"/>
      <c r="K111" s="186"/>
      <c r="L111" s="184"/>
      <c r="M111" s="184"/>
      <c r="N111" s="184"/>
      <c r="O111" s="185"/>
    </row>
    <row r="112" spans="1:16">
      <c r="A112" s="362"/>
      <c r="B112" s="318" t="s">
        <v>218</v>
      </c>
      <c r="C112" s="306"/>
      <c r="D112" s="306"/>
      <c r="E112" s="306"/>
      <c r="F112" s="307"/>
      <c r="G112" s="149">
        <f>SUM(G101:G111)</f>
        <v>0</v>
      </c>
      <c r="H112" s="149">
        <f t="shared" ref="H112:I112" si="16">SUM(H101:H111)</f>
        <v>0</v>
      </c>
      <c r="I112" s="150">
        <f t="shared" si="16"/>
        <v>0</v>
      </c>
      <c r="J112" s="187"/>
      <c r="K112" s="188"/>
      <c r="L112" s="187">
        <f>SUM(L101:L111)</f>
        <v>0</v>
      </c>
      <c r="M112" s="190">
        <f>SUM(M101:M111)</f>
        <v>0</v>
      </c>
      <c r="N112" s="187">
        <f t="shared" ref="N112" si="17">SUM(N101:N111)</f>
        <v>0</v>
      </c>
      <c r="O112" s="189"/>
    </row>
    <row r="113" spans="1:15">
      <c r="A113" s="362" t="s">
        <v>127</v>
      </c>
      <c r="B113" s="102">
        <f>+'2. Application Budget (LC)申请（当地'!B123</f>
        <v>0</v>
      </c>
      <c r="C113" s="102">
        <f>+'2. Application Budget (LC)申请（当地'!C123</f>
        <v>0</v>
      </c>
      <c r="D113" s="67">
        <f>+'2. Application Budget (LC)申请（当地'!D123</f>
        <v>0</v>
      </c>
      <c r="E113" s="65">
        <f>+'2. Application Budget (LC)申请（当地'!E123</f>
        <v>0</v>
      </c>
      <c r="F113" s="65">
        <f>+'2. Application Budget (LC)申请（当地'!F123</f>
        <v>0</v>
      </c>
      <c r="G113" s="183">
        <f>+'2. Application Budget (LC)申请（当地'!G123</f>
        <v>0</v>
      </c>
      <c r="H113" s="65">
        <f>+'2. Application Budget (LC)申请（当地'!H123</f>
        <v>0</v>
      </c>
      <c r="I113" s="146">
        <f t="shared" ref="I113" si="18">E113*F113</f>
        <v>0</v>
      </c>
      <c r="J113" s="118"/>
      <c r="K113" s="200"/>
      <c r="L113" s="118"/>
      <c r="M113" s="118"/>
      <c r="N113" s="184">
        <f t="shared" ref="N113" si="19">J113*K113</f>
        <v>0</v>
      </c>
      <c r="O113" s="185" t="b">
        <f t="shared" ref="O113" si="20">IF((J113*K113)=(L113+M113),TRUE)</f>
        <v>1</v>
      </c>
    </row>
    <row r="114" spans="1:15">
      <c r="A114" s="362"/>
      <c r="B114" s="102">
        <f>+'2. Application Budget (LC)申请（当地'!B124</f>
        <v>0</v>
      </c>
      <c r="C114" s="102">
        <f>+'2. Application Budget (LC)申请（当地'!C124</f>
        <v>0</v>
      </c>
      <c r="D114" s="67">
        <f>+'2. Application Budget (LC)申请（当地'!D124</f>
        <v>0</v>
      </c>
      <c r="E114" s="65">
        <f>+'2. Application Budget (LC)申请（当地'!E124</f>
        <v>0</v>
      </c>
      <c r="F114" s="65">
        <f>+'2. Application Budget (LC)申请（当地'!F124</f>
        <v>0</v>
      </c>
      <c r="G114" s="183">
        <f>+'2. Application Budget (LC)申请（当地'!G124</f>
        <v>0</v>
      </c>
      <c r="H114" s="65">
        <f>+'2. Application Budget (LC)申请（当地'!H124</f>
        <v>0</v>
      </c>
      <c r="I114" s="146">
        <f t="shared" ref="I114:I122" si="21">E114*F114</f>
        <v>0</v>
      </c>
      <c r="J114" s="118"/>
      <c r="K114" s="200"/>
      <c r="L114" s="118"/>
      <c r="M114" s="118"/>
      <c r="N114" s="184">
        <f t="shared" ref="N114:N122" si="22">J114*K114</f>
        <v>0</v>
      </c>
      <c r="O114" s="185" t="b">
        <f t="shared" ref="O114:O122" si="23">IF((J114*K114)=(L114+M114),TRUE)</f>
        <v>1</v>
      </c>
    </row>
    <row r="115" spans="1:15">
      <c r="A115" s="362"/>
      <c r="B115" s="102">
        <f>+'2. Application Budget (LC)申请（当地'!B125</f>
        <v>0</v>
      </c>
      <c r="C115" s="102">
        <f>+'2. Application Budget (LC)申请（当地'!C125</f>
        <v>0</v>
      </c>
      <c r="D115" s="67">
        <f>+'2. Application Budget (LC)申请（当地'!D125</f>
        <v>0</v>
      </c>
      <c r="E115" s="65">
        <f>+'2. Application Budget (LC)申请（当地'!E125</f>
        <v>0</v>
      </c>
      <c r="F115" s="65">
        <f>+'2. Application Budget (LC)申请（当地'!F125</f>
        <v>0</v>
      </c>
      <c r="G115" s="183">
        <f>+'2. Application Budget (LC)申请（当地'!G125</f>
        <v>0</v>
      </c>
      <c r="H115" s="65">
        <f>+'2. Application Budget (LC)申请（当地'!H125</f>
        <v>0</v>
      </c>
      <c r="I115" s="146">
        <f t="shared" si="21"/>
        <v>0</v>
      </c>
      <c r="J115" s="118"/>
      <c r="K115" s="200"/>
      <c r="L115" s="118"/>
      <c r="M115" s="118"/>
      <c r="N115" s="184">
        <f t="shared" si="22"/>
        <v>0</v>
      </c>
      <c r="O115" s="185" t="b">
        <f t="shared" si="23"/>
        <v>1</v>
      </c>
    </row>
    <row r="116" spans="1:15">
      <c r="A116" s="362"/>
      <c r="B116" s="102">
        <f>+'2. Application Budget (LC)申请（当地'!B126</f>
        <v>0</v>
      </c>
      <c r="C116" s="102">
        <f>+'2. Application Budget (LC)申请（当地'!C126</f>
        <v>0</v>
      </c>
      <c r="D116" s="67">
        <f>+'2. Application Budget (LC)申请（当地'!D126</f>
        <v>0</v>
      </c>
      <c r="E116" s="65">
        <f>+'2. Application Budget (LC)申请（当地'!E126</f>
        <v>0</v>
      </c>
      <c r="F116" s="65">
        <f>+'2. Application Budget (LC)申请（当地'!F126</f>
        <v>0</v>
      </c>
      <c r="G116" s="183">
        <f>+'2. Application Budget (LC)申请（当地'!G126</f>
        <v>0</v>
      </c>
      <c r="H116" s="65">
        <f>+'2. Application Budget (LC)申请（当地'!H126</f>
        <v>0</v>
      </c>
      <c r="I116" s="146">
        <f t="shared" si="21"/>
        <v>0</v>
      </c>
      <c r="J116" s="118"/>
      <c r="K116" s="200"/>
      <c r="L116" s="118"/>
      <c r="M116" s="118"/>
      <c r="N116" s="184">
        <f t="shared" si="22"/>
        <v>0</v>
      </c>
      <c r="O116" s="185" t="b">
        <f t="shared" si="23"/>
        <v>1</v>
      </c>
    </row>
    <row r="117" spans="1:15">
      <c r="A117" s="362"/>
      <c r="B117" s="102">
        <f>+'2. Application Budget (LC)申请（当地'!B127</f>
        <v>0</v>
      </c>
      <c r="C117" s="102">
        <f>+'2. Application Budget (LC)申请（当地'!C127</f>
        <v>0</v>
      </c>
      <c r="D117" s="67">
        <f>+'2. Application Budget (LC)申请（当地'!D127</f>
        <v>0</v>
      </c>
      <c r="E117" s="65">
        <f>+'2. Application Budget (LC)申请（当地'!E127</f>
        <v>0</v>
      </c>
      <c r="F117" s="65">
        <f>+'2. Application Budget (LC)申请（当地'!F127</f>
        <v>0</v>
      </c>
      <c r="G117" s="183">
        <f>+'2. Application Budget (LC)申请（当地'!G127</f>
        <v>0</v>
      </c>
      <c r="H117" s="65">
        <f>+'2. Application Budget (LC)申请（当地'!H127</f>
        <v>0</v>
      </c>
      <c r="I117" s="146">
        <f t="shared" si="21"/>
        <v>0</v>
      </c>
      <c r="J117" s="118"/>
      <c r="K117" s="200"/>
      <c r="L117" s="118"/>
      <c r="M117" s="118"/>
      <c r="N117" s="184">
        <f t="shared" si="22"/>
        <v>0</v>
      </c>
      <c r="O117" s="185" t="b">
        <f t="shared" si="23"/>
        <v>1</v>
      </c>
    </row>
    <row r="118" spans="1:15">
      <c r="A118" s="362"/>
      <c r="B118" s="102">
        <f>+'2. Application Budget (LC)申请（当地'!B128</f>
        <v>0</v>
      </c>
      <c r="C118" s="102">
        <f>+'2. Application Budget (LC)申请（当地'!C128</f>
        <v>0</v>
      </c>
      <c r="D118" s="67">
        <f>+'2. Application Budget (LC)申请（当地'!D128</f>
        <v>0</v>
      </c>
      <c r="E118" s="65">
        <f>+'2. Application Budget (LC)申请（当地'!E128</f>
        <v>0</v>
      </c>
      <c r="F118" s="65">
        <f>+'2. Application Budget (LC)申请（当地'!F128</f>
        <v>0</v>
      </c>
      <c r="G118" s="183">
        <f>+'2. Application Budget (LC)申请（当地'!G128</f>
        <v>0</v>
      </c>
      <c r="H118" s="65">
        <f>+'2. Application Budget (LC)申请（当地'!H128</f>
        <v>0</v>
      </c>
      <c r="I118" s="146">
        <f t="shared" si="21"/>
        <v>0</v>
      </c>
      <c r="J118" s="118"/>
      <c r="K118" s="200"/>
      <c r="L118" s="118"/>
      <c r="M118" s="118"/>
      <c r="N118" s="184">
        <f t="shared" si="22"/>
        <v>0</v>
      </c>
      <c r="O118" s="185" t="b">
        <f t="shared" si="23"/>
        <v>1</v>
      </c>
    </row>
    <row r="119" spans="1:15">
      <c r="A119" s="362"/>
      <c r="B119" s="102">
        <f>+'2. Application Budget (LC)申请（当地'!B129</f>
        <v>0</v>
      </c>
      <c r="C119" s="102">
        <f>+'2. Application Budget (LC)申请（当地'!C129</f>
        <v>0</v>
      </c>
      <c r="D119" s="67">
        <f>+'2. Application Budget (LC)申请（当地'!D129</f>
        <v>0</v>
      </c>
      <c r="E119" s="65">
        <f>+'2. Application Budget (LC)申请（当地'!E129</f>
        <v>0</v>
      </c>
      <c r="F119" s="65">
        <f>+'2. Application Budget (LC)申请（当地'!F129</f>
        <v>0</v>
      </c>
      <c r="G119" s="183">
        <f>+'2. Application Budget (LC)申请（当地'!G129</f>
        <v>0</v>
      </c>
      <c r="H119" s="65">
        <f>+'2. Application Budget (LC)申请（当地'!H129</f>
        <v>0</v>
      </c>
      <c r="I119" s="146">
        <f t="shared" si="21"/>
        <v>0</v>
      </c>
      <c r="J119" s="118"/>
      <c r="K119" s="200"/>
      <c r="L119" s="118"/>
      <c r="M119" s="118"/>
      <c r="N119" s="184">
        <f t="shared" si="22"/>
        <v>0</v>
      </c>
      <c r="O119" s="185" t="b">
        <f t="shared" si="23"/>
        <v>1</v>
      </c>
    </row>
    <row r="120" spans="1:15">
      <c r="A120" s="362"/>
      <c r="B120" s="102">
        <f>+'2. Application Budget (LC)申请（当地'!B130</f>
        <v>0</v>
      </c>
      <c r="C120" s="102">
        <f>+'2. Application Budget (LC)申请（当地'!C130</f>
        <v>0</v>
      </c>
      <c r="D120" s="67">
        <f>+'2. Application Budget (LC)申请（当地'!D130</f>
        <v>0</v>
      </c>
      <c r="E120" s="65">
        <f>+'2. Application Budget (LC)申请（当地'!E130</f>
        <v>0</v>
      </c>
      <c r="F120" s="65">
        <f>+'2. Application Budget (LC)申请（当地'!F130</f>
        <v>0</v>
      </c>
      <c r="G120" s="183">
        <f>+'2. Application Budget (LC)申请（当地'!G130</f>
        <v>0</v>
      </c>
      <c r="H120" s="65">
        <f>+'2. Application Budget (LC)申请（当地'!H130</f>
        <v>0</v>
      </c>
      <c r="I120" s="146">
        <f t="shared" si="21"/>
        <v>0</v>
      </c>
      <c r="J120" s="118"/>
      <c r="K120" s="200"/>
      <c r="L120" s="118"/>
      <c r="M120" s="118"/>
      <c r="N120" s="184">
        <f t="shared" si="22"/>
        <v>0</v>
      </c>
      <c r="O120" s="185" t="b">
        <f t="shared" si="23"/>
        <v>1</v>
      </c>
    </row>
    <row r="121" spans="1:15">
      <c r="A121" s="362"/>
      <c r="B121" s="102">
        <f>+'2. Application Budget (LC)申请（当地'!B131</f>
        <v>0</v>
      </c>
      <c r="C121" s="102">
        <f>+'2. Application Budget (LC)申请（当地'!C131</f>
        <v>0</v>
      </c>
      <c r="D121" s="67">
        <f>+'2. Application Budget (LC)申请（当地'!D131</f>
        <v>0</v>
      </c>
      <c r="E121" s="65">
        <f>+'2. Application Budget (LC)申请（当地'!E131</f>
        <v>0</v>
      </c>
      <c r="F121" s="65">
        <f>+'2. Application Budget (LC)申请（当地'!F131</f>
        <v>0</v>
      </c>
      <c r="G121" s="183">
        <f>+'2. Application Budget (LC)申请（当地'!G131</f>
        <v>0</v>
      </c>
      <c r="H121" s="65">
        <f>+'2. Application Budget (LC)申请（当地'!H131</f>
        <v>0</v>
      </c>
      <c r="I121" s="146">
        <f t="shared" si="21"/>
        <v>0</v>
      </c>
      <c r="J121" s="118"/>
      <c r="K121" s="200"/>
      <c r="L121" s="118"/>
      <c r="M121" s="118"/>
      <c r="N121" s="184">
        <f t="shared" si="22"/>
        <v>0</v>
      </c>
      <c r="O121" s="185" t="b">
        <f t="shared" si="23"/>
        <v>1</v>
      </c>
    </row>
    <row r="122" spans="1:15">
      <c r="A122" s="362"/>
      <c r="B122" s="102">
        <f>+'2. Application Budget (LC)申请（当地'!B132</f>
        <v>0</v>
      </c>
      <c r="C122" s="102">
        <f>+'2. Application Budget (LC)申请（当地'!C132</f>
        <v>0</v>
      </c>
      <c r="D122" s="67">
        <f>+'2. Application Budget (LC)申请（当地'!D132</f>
        <v>0</v>
      </c>
      <c r="E122" s="65">
        <f>+'2. Application Budget (LC)申请（当地'!E132</f>
        <v>0</v>
      </c>
      <c r="F122" s="65">
        <f>+'2. Application Budget (LC)申请（当地'!F132</f>
        <v>0</v>
      </c>
      <c r="G122" s="183">
        <f>+'2. Application Budget (LC)申请（当地'!G132</f>
        <v>0</v>
      </c>
      <c r="H122" s="65">
        <f>+'2. Application Budget (LC)申请（当地'!H132</f>
        <v>0</v>
      </c>
      <c r="I122" s="146">
        <f t="shared" si="21"/>
        <v>0</v>
      </c>
      <c r="J122" s="118"/>
      <c r="K122" s="200"/>
      <c r="L122" s="118"/>
      <c r="M122" s="118"/>
      <c r="N122" s="184">
        <f t="shared" si="22"/>
        <v>0</v>
      </c>
      <c r="O122" s="185" t="b">
        <f t="shared" si="23"/>
        <v>1</v>
      </c>
    </row>
    <row r="123" spans="1:15">
      <c r="A123" s="362"/>
      <c r="B123" s="2"/>
      <c r="C123" s="2"/>
      <c r="D123" s="2"/>
      <c r="E123" s="65"/>
      <c r="F123" s="65"/>
      <c r="G123" s="65"/>
      <c r="H123" s="65"/>
      <c r="I123" s="148"/>
      <c r="J123" s="184"/>
      <c r="K123" s="186"/>
      <c r="L123" s="184"/>
      <c r="M123" s="184"/>
      <c r="N123" s="184"/>
      <c r="O123" s="185"/>
    </row>
    <row r="124" spans="1:15">
      <c r="A124" s="362"/>
      <c r="B124" s="318" t="s">
        <v>220</v>
      </c>
      <c r="C124" s="306"/>
      <c r="D124" s="306"/>
      <c r="E124" s="306"/>
      <c r="F124" s="307"/>
      <c r="G124" s="149">
        <f>SUM(G113:G123)</f>
        <v>0</v>
      </c>
      <c r="H124" s="149">
        <f t="shared" ref="H124:I124" si="24">SUM(H113:H123)</f>
        <v>0</v>
      </c>
      <c r="I124" s="150">
        <f t="shared" si="24"/>
        <v>0</v>
      </c>
      <c r="J124" s="187"/>
      <c r="K124" s="188"/>
      <c r="L124" s="190">
        <f>SUM(L113:L123)</f>
        <v>0</v>
      </c>
      <c r="M124" s="190">
        <f>SUM(M113:M123)</f>
        <v>0</v>
      </c>
      <c r="N124" s="190">
        <f t="shared" ref="N124" si="25">SUM(N113:N123)</f>
        <v>0</v>
      </c>
      <c r="O124" s="189"/>
    </row>
    <row r="125" spans="1:15">
      <c r="A125" s="362" t="s">
        <v>128</v>
      </c>
      <c r="B125" s="102">
        <f>+'2. Application Budget (LC)申请（当地'!B135</f>
        <v>0</v>
      </c>
      <c r="C125" s="102">
        <f>+'2. Application Budget (LC)申请（当地'!C135</f>
        <v>0</v>
      </c>
      <c r="D125" s="67">
        <f>+'2. Application Budget (LC)申请（当地'!D135</f>
        <v>0</v>
      </c>
      <c r="E125" s="65">
        <f>+'2. Application Budget (LC)申请（当地'!E135</f>
        <v>0</v>
      </c>
      <c r="F125" s="65">
        <f>+'2. Application Budget (LC)申请（当地'!F135</f>
        <v>0</v>
      </c>
      <c r="G125" s="183">
        <f>+'2. Application Budget (LC)申请（当地'!G135</f>
        <v>0</v>
      </c>
      <c r="H125" s="65">
        <f>+'2. Application Budget (LC)申请（当地'!H135</f>
        <v>0</v>
      </c>
      <c r="I125" s="146">
        <f t="shared" ref="I125" si="26">E125*F125</f>
        <v>0</v>
      </c>
      <c r="J125" s="118"/>
      <c r="K125" s="200"/>
      <c r="L125" s="118"/>
      <c r="M125" s="118"/>
      <c r="N125" s="184">
        <f t="shared" ref="N125" si="27">J125*K125</f>
        <v>0</v>
      </c>
      <c r="O125" s="185" t="b">
        <f t="shared" ref="O125" si="28">IF((J125*K125)=(L125+M125),TRUE)</f>
        <v>1</v>
      </c>
    </row>
    <row r="126" spans="1:15">
      <c r="A126" s="362"/>
      <c r="B126" s="102">
        <f>+'2. Application Budget (LC)申请（当地'!B136</f>
        <v>0</v>
      </c>
      <c r="C126" s="102">
        <f>+'2. Application Budget (LC)申请（当地'!C136</f>
        <v>0</v>
      </c>
      <c r="D126" s="67">
        <f>+'2. Application Budget (LC)申请（当地'!D136</f>
        <v>0</v>
      </c>
      <c r="E126" s="65">
        <f>+'2. Application Budget (LC)申请（当地'!E136</f>
        <v>0</v>
      </c>
      <c r="F126" s="65">
        <f>+'2. Application Budget (LC)申请（当地'!F136</f>
        <v>0</v>
      </c>
      <c r="G126" s="183">
        <f>+'2. Application Budget (LC)申请（当地'!G136</f>
        <v>0</v>
      </c>
      <c r="H126" s="65">
        <f>+'2. Application Budget (LC)申请（当地'!H136</f>
        <v>0</v>
      </c>
      <c r="I126" s="146">
        <f t="shared" ref="I126:I134" si="29">E126*F126</f>
        <v>0</v>
      </c>
      <c r="J126" s="118"/>
      <c r="K126" s="200"/>
      <c r="L126" s="118"/>
      <c r="M126" s="118"/>
      <c r="N126" s="184">
        <f t="shared" ref="N126:N134" si="30">J126*K126</f>
        <v>0</v>
      </c>
      <c r="O126" s="185" t="b">
        <f t="shared" ref="O126:O134" si="31">IF((J126*K126)=(L126+M126),TRUE)</f>
        <v>1</v>
      </c>
    </row>
    <row r="127" spans="1:15">
      <c r="A127" s="362"/>
      <c r="B127" s="102">
        <f>+'2. Application Budget (LC)申请（当地'!B137</f>
        <v>0</v>
      </c>
      <c r="C127" s="102">
        <f>+'2. Application Budget (LC)申请（当地'!C137</f>
        <v>0</v>
      </c>
      <c r="D127" s="67">
        <f>+'2. Application Budget (LC)申请（当地'!D137</f>
        <v>0</v>
      </c>
      <c r="E127" s="65">
        <f>+'2. Application Budget (LC)申请（当地'!E137</f>
        <v>0</v>
      </c>
      <c r="F127" s="65">
        <f>+'2. Application Budget (LC)申请（当地'!F137</f>
        <v>0</v>
      </c>
      <c r="G127" s="183">
        <f>+'2. Application Budget (LC)申请（当地'!G137</f>
        <v>0</v>
      </c>
      <c r="H127" s="65">
        <f>+'2. Application Budget (LC)申请（当地'!H137</f>
        <v>0</v>
      </c>
      <c r="I127" s="146">
        <f t="shared" si="29"/>
        <v>0</v>
      </c>
      <c r="J127" s="118"/>
      <c r="K127" s="200"/>
      <c r="L127" s="118"/>
      <c r="M127" s="118"/>
      <c r="N127" s="184">
        <f t="shared" si="30"/>
        <v>0</v>
      </c>
      <c r="O127" s="185" t="b">
        <f t="shared" si="31"/>
        <v>1</v>
      </c>
    </row>
    <row r="128" spans="1:15">
      <c r="A128" s="362"/>
      <c r="B128" s="102">
        <f>+'2. Application Budget (LC)申请（当地'!B138</f>
        <v>0</v>
      </c>
      <c r="C128" s="102">
        <f>+'2. Application Budget (LC)申请（当地'!C138</f>
        <v>0</v>
      </c>
      <c r="D128" s="67">
        <f>+'2. Application Budget (LC)申请（当地'!D138</f>
        <v>0</v>
      </c>
      <c r="E128" s="65">
        <f>+'2. Application Budget (LC)申请（当地'!E138</f>
        <v>0</v>
      </c>
      <c r="F128" s="65">
        <f>+'2. Application Budget (LC)申请（当地'!F138</f>
        <v>0</v>
      </c>
      <c r="G128" s="183">
        <f>+'2. Application Budget (LC)申请（当地'!G138</f>
        <v>0</v>
      </c>
      <c r="H128" s="65">
        <f>+'2. Application Budget (LC)申请（当地'!H138</f>
        <v>0</v>
      </c>
      <c r="I128" s="146">
        <f t="shared" si="29"/>
        <v>0</v>
      </c>
      <c r="J128" s="118"/>
      <c r="K128" s="200"/>
      <c r="L128" s="118"/>
      <c r="M128" s="118"/>
      <c r="N128" s="184">
        <f t="shared" si="30"/>
        <v>0</v>
      </c>
      <c r="O128" s="185" t="b">
        <f t="shared" si="31"/>
        <v>1</v>
      </c>
    </row>
    <row r="129" spans="1:15">
      <c r="A129" s="362"/>
      <c r="B129" s="102">
        <f>+'2. Application Budget (LC)申请（当地'!B139</f>
        <v>0</v>
      </c>
      <c r="C129" s="102">
        <f>+'2. Application Budget (LC)申请（当地'!C139</f>
        <v>0</v>
      </c>
      <c r="D129" s="67">
        <f>+'2. Application Budget (LC)申请（当地'!D139</f>
        <v>0</v>
      </c>
      <c r="E129" s="65">
        <f>+'2. Application Budget (LC)申请（当地'!E139</f>
        <v>0</v>
      </c>
      <c r="F129" s="65">
        <f>+'2. Application Budget (LC)申请（当地'!F139</f>
        <v>0</v>
      </c>
      <c r="G129" s="183">
        <f>+'2. Application Budget (LC)申请（当地'!G139</f>
        <v>0</v>
      </c>
      <c r="H129" s="65">
        <f>+'2. Application Budget (LC)申请（当地'!H139</f>
        <v>0</v>
      </c>
      <c r="I129" s="146">
        <f t="shared" si="29"/>
        <v>0</v>
      </c>
      <c r="J129" s="118"/>
      <c r="K129" s="200"/>
      <c r="L129" s="118"/>
      <c r="M129" s="118"/>
      <c r="N129" s="184">
        <f t="shared" si="30"/>
        <v>0</v>
      </c>
      <c r="O129" s="185" t="b">
        <f t="shared" si="31"/>
        <v>1</v>
      </c>
    </row>
    <row r="130" spans="1:15">
      <c r="A130" s="362"/>
      <c r="B130" s="102">
        <f>+'2. Application Budget (LC)申请（当地'!B140</f>
        <v>0</v>
      </c>
      <c r="C130" s="102">
        <f>+'2. Application Budget (LC)申请（当地'!C140</f>
        <v>0</v>
      </c>
      <c r="D130" s="67">
        <f>+'2. Application Budget (LC)申请（当地'!D140</f>
        <v>0</v>
      </c>
      <c r="E130" s="65">
        <f>+'2. Application Budget (LC)申请（当地'!E140</f>
        <v>0</v>
      </c>
      <c r="F130" s="65">
        <f>+'2. Application Budget (LC)申请（当地'!F140</f>
        <v>0</v>
      </c>
      <c r="G130" s="183">
        <f>+'2. Application Budget (LC)申请（当地'!G140</f>
        <v>0</v>
      </c>
      <c r="H130" s="65">
        <f>+'2. Application Budget (LC)申请（当地'!H140</f>
        <v>0</v>
      </c>
      <c r="I130" s="146">
        <f t="shared" si="29"/>
        <v>0</v>
      </c>
      <c r="J130" s="118"/>
      <c r="K130" s="200"/>
      <c r="L130" s="118"/>
      <c r="M130" s="118"/>
      <c r="N130" s="184">
        <f t="shared" si="30"/>
        <v>0</v>
      </c>
      <c r="O130" s="185" t="b">
        <f t="shared" si="31"/>
        <v>1</v>
      </c>
    </row>
    <row r="131" spans="1:15">
      <c r="A131" s="362"/>
      <c r="B131" s="102">
        <f>+'2. Application Budget (LC)申请（当地'!B141</f>
        <v>0</v>
      </c>
      <c r="C131" s="102">
        <f>+'2. Application Budget (LC)申请（当地'!C141</f>
        <v>0</v>
      </c>
      <c r="D131" s="67">
        <f>+'2. Application Budget (LC)申请（当地'!D141</f>
        <v>0</v>
      </c>
      <c r="E131" s="65">
        <f>+'2. Application Budget (LC)申请（当地'!E141</f>
        <v>0</v>
      </c>
      <c r="F131" s="65">
        <f>+'2. Application Budget (LC)申请（当地'!F141</f>
        <v>0</v>
      </c>
      <c r="G131" s="183">
        <f>+'2. Application Budget (LC)申请（当地'!G141</f>
        <v>0</v>
      </c>
      <c r="H131" s="65">
        <f>+'2. Application Budget (LC)申请（当地'!H141</f>
        <v>0</v>
      </c>
      <c r="I131" s="146">
        <f t="shared" si="29"/>
        <v>0</v>
      </c>
      <c r="J131" s="118"/>
      <c r="K131" s="200"/>
      <c r="L131" s="118"/>
      <c r="M131" s="118"/>
      <c r="N131" s="184">
        <f t="shared" si="30"/>
        <v>0</v>
      </c>
      <c r="O131" s="185" t="b">
        <f t="shared" si="31"/>
        <v>1</v>
      </c>
    </row>
    <row r="132" spans="1:15">
      <c r="A132" s="362"/>
      <c r="B132" s="102">
        <f>+'2. Application Budget (LC)申请（当地'!B142</f>
        <v>0</v>
      </c>
      <c r="C132" s="102">
        <f>+'2. Application Budget (LC)申请（当地'!C142</f>
        <v>0</v>
      </c>
      <c r="D132" s="67">
        <f>+'2. Application Budget (LC)申请（当地'!D142</f>
        <v>0</v>
      </c>
      <c r="E132" s="65">
        <f>+'2. Application Budget (LC)申请（当地'!E142</f>
        <v>0</v>
      </c>
      <c r="F132" s="65">
        <f>+'2. Application Budget (LC)申请（当地'!F142</f>
        <v>0</v>
      </c>
      <c r="G132" s="183">
        <f>+'2. Application Budget (LC)申请（当地'!G142</f>
        <v>0</v>
      </c>
      <c r="H132" s="65">
        <f>+'2. Application Budget (LC)申请（当地'!H142</f>
        <v>0</v>
      </c>
      <c r="I132" s="146">
        <f t="shared" si="29"/>
        <v>0</v>
      </c>
      <c r="J132" s="118"/>
      <c r="K132" s="200"/>
      <c r="L132" s="118"/>
      <c r="M132" s="118"/>
      <c r="N132" s="184">
        <f t="shared" si="30"/>
        <v>0</v>
      </c>
      <c r="O132" s="185" t="b">
        <f t="shared" si="31"/>
        <v>1</v>
      </c>
    </row>
    <row r="133" spans="1:15">
      <c r="A133" s="362"/>
      <c r="B133" s="102">
        <f>+'2. Application Budget (LC)申请（当地'!B143</f>
        <v>0</v>
      </c>
      <c r="C133" s="102">
        <f>+'2. Application Budget (LC)申请（当地'!C143</f>
        <v>0</v>
      </c>
      <c r="D133" s="67">
        <f>+'2. Application Budget (LC)申请（当地'!D143</f>
        <v>0</v>
      </c>
      <c r="E133" s="65">
        <f>+'2. Application Budget (LC)申请（当地'!E143</f>
        <v>0</v>
      </c>
      <c r="F133" s="65">
        <f>+'2. Application Budget (LC)申请（当地'!F143</f>
        <v>0</v>
      </c>
      <c r="G133" s="183">
        <f>+'2. Application Budget (LC)申请（当地'!G143</f>
        <v>0</v>
      </c>
      <c r="H133" s="65">
        <f>+'2. Application Budget (LC)申请（当地'!H143</f>
        <v>0</v>
      </c>
      <c r="I133" s="146">
        <f t="shared" si="29"/>
        <v>0</v>
      </c>
      <c r="J133" s="118"/>
      <c r="K133" s="200"/>
      <c r="L133" s="118"/>
      <c r="M133" s="118"/>
      <c r="N133" s="184">
        <f t="shared" si="30"/>
        <v>0</v>
      </c>
      <c r="O133" s="185" t="b">
        <f t="shared" si="31"/>
        <v>1</v>
      </c>
    </row>
    <row r="134" spans="1:15">
      <c r="A134" s="362"/>
      <c r="B134" s="102">
        <f>+'2. Application Budget (LC)申请（当地'!B144</f>
        <v>0</v>
      </c>
      <c r="C134" s="102">
        <f>+'2. Application Budget (LC)申请（当地'!C144</f>
        <v>0</v>
      </c>
      <c r="D134" s="67">
        <f>+'2. Application Budget (LC)申请（当地'!D144</f>
        <v>0</v>
      </c>
      <c r="E134" s="65">
        <f>+'2. Application Budget (LC)申请（当地'!E144</f>
        <v>0</v>
      </c>
      <c r="F134" s="65">
        <f>+'2. Application Budget (LC)申请（当地'!F144</f>
        <v>0</v>
      </c>
      <c r="G134" s="183">
        <f>+'2. Application Budget (LC)申请（当地'!G144</f>
        <v>0</v>
      </c>
      <c r="H134" s="65">
        <f>+'2. Application Budget (LC)申请（当地'!H144</f>
        <v>0</v>
      </c>
      <c r="I134" s="146">
        <f t="shared" si="29"/>
        <v>0</v>
      </c>
      <c r="J134" s="118"/>
      <c r="K134" s="200"/>
      <c r="L134" s="118"/>
      <c r="M134" s="118"/>
      <c r="N134" s="184">
        <f t="shared" si="30"/>
        <v>0</v>
      </c>
      <c r="O134" s="185" t="b">
        <f t="shared" si="31"/>
        <v>1</v>
      </c>
    </row>
    <row r="135" spans="1:15">
      <c r="A135" s="362"/>
      <c r="B135" s="2"/>
      <c r="C135" s="2"/>
      <c r="D135" s="2"/>
      <c r="E135" s="65"/>
      <c r="F135" s="65"/>
      <c r="G135" s="65"/>
      <c r="H135" s="65"/>
      <c r="I135" s="148"/>
      <c r="J135" s="184"/>
      <c r="K135" s="186"/>
      <c r="L135" s="184"/>
      <c r="M135" s="184"/>
      <c r="N135" s="184"/>
      <c r="O135" s="185"/>
    </row>
    <row r="136" spans="1:15">
      <c r="A136" s="362"/>
      <c r="B136" s="318" t="s">
        <v>136</v>
      </c>
      <c r="C136" s="306"/>
      <c r="D136" s="306"/>
      <c r="E136" s="306"/>
      <c r="F136" s="307"/>
      <c r="G136" s="149">
        <f>SUM(G125:G135)</f>
        <v>0</v>
      </c>
      <c r="H136" s="149">
        <f t="shared" ref="H136:I136" si="32">SUM(H125:H135)</f>
        <v>0</v>
      </c>
      <c r="I136" s="149">
        <f t="shared" si="32"/>
        <v>0</v>
      </c>
      <c r="J136" s="187"/>
      <c r="K136" s="188"/>
      <c r="L136" s="187">
        <f>SUM(L125:L135)</f>
        <v>0</v>
      </c>
      <c r="M136" s="187">
        <f t="shared" ref="M136:N136" si="33">SUM(M125:M135)</f>
        <v>0</v>
      </c>
      <c r="N136" s="187">
        <f t="shared" si="33"/>
        <v>0</v>
      </c>
      <c r="O136" s="191"/>
    </row>
    <row r="137" spans="1:15" ht="21">
      <c r="A137" s="383" t="s">
        <v>80</v>
      </c>
      <c r="B137" s="384"/>
      <c r="C137" s="384"/>
      <c r="D137" s="384"/>
      <c r="E137" s="384"/>
      <c r="F137" s="385"/>
      <c r="G137" s="153">
        <f>+G136+G124+G112+G100+G48</f>
        <v>0</v>
      </c>
      <c r="H137" s="153">
        <f>+H136+H124+H112+H100+H48</f>
        <v>0</v>
      </c>
      <c r="I137" s="153">
        <f>+I136+I124+I112+I100+I48</f>
        <v>0</v>
      </c>
      <c r="J137" s="192"/>
      <c r="K137" s="193"/>
      <c r="L137" s="194">
        <f>+L136+L124+L112+L100+L48</f>
        <v>0</v>
      </c>
      <c r="M137" s="192">
        <f>+M136+M124+M112+M100+M48</f>
        <v>0</v>
      </c>
      <c r="N137" s="192">
        <f>+N136+N124+N112+N100+N48</f>
        <v>0</v>
      </c>
      <c r="O137" s="194"/>
    </row>
    <row r="138" spans="1:15" ht="11.5" customHeight="1" thickBot="1">
      <c r="O138" s="154"/>
    </row>
    <row r="139" spans="1:15" ht="43" thickBot="1">
      <c r="A139" s="87" t="s">
        <v>18</v>
      </c>
      <c r="B139" s="91" t="s">
        <v>19</v>
      </c>
      <c r="C139" s="90">
        <f>+'2. Application Budget (LC)申请（当地'!B151</f>
        <v>0</v>
      </c>
      <c r="E139" s="85"/>
      <c r="F139" s="86"/>
      <c r="G139" s="51"/>
      <c r="H139" s="51"/>
      <c r="I139" s="51"/>
      <c r="J139" s="379" t="s">
        <v>20</v>
      </c>
      <c r="K139" s="380"/>
      <c r="L139" s="381" t="s">
        <v>19</v>
      </c>
      <c r="M139" s="382"/>
      <c r="N139" s="89">
        <f>+'9. FX Calculator Report汇率计算器'!E19</f>
        <v>0</v>
      </c>
    </row>
  </sheetData>
  <sheetProtection algorithmName="SHA-512" hashValue="IHifJQ1dziariA6SaxKhNGHA7gwV2S6MvNYBgUWwNOLFCgRrX1REnQCRK1QqVaygtqKecQhjPOzzsiM7leipJg==" saltValue="Y9LL/PkNADQNis/VEhsjmw==" spinCount="100000" sheet="1" objects="1" scenarios="1" formatColumns="0" formatRows="0"/>
  <mergeCells count="22">
    <mergeCell ref="A14:B14"/>
    <mergeCell ref="J139:K139"/>
    <mergeCell ref="L139:M139"/>
    <mergeCell ref="A137:F137"/>
    <mergeCell ref="A125:A136"/>
    <mergeCell ref="B136:F136"/>
    <mergeCell ref="A1:L1"/>
    <mergeCell ref="A113:A124"/>
    <mergeCell ref="B124:F124"/>
    <mergeCell ref="E17:I17"/>
    <mergeCell ref="J17:O17"/>
    <mergeCell ref="A2:B2"/>
    <mergeCell ref="A3:B3"/>
    <mergeCell ref="A4:B4"/>
    <mergeCell ref="A6:D6"/>
    <mergeCell ref="A19:A48"/>
    <mergeCell ref="A49:A100"/>
    <mergeCell ref="B100:F100"/>
    <mergeCell ref="A101:A112"/>
    <mergeCell ref="B112:F112"/>
    <mergeCell ref="B48:F48"/>
    <mergeCell ref="A17:D17"/>
  </mergeCells>
  <phoneticPr fontId="65" type="noConversion"/>
  <dataValidations count="1">
    <dataValidation allowBlank="1" showInputMessage="1" showErrorMessage="1" promptTitle="Expenses funded By GIF" prompt="Variance cannot be less than zero, as actual expenditure cannot exceed contracted amount. Please reassess your budget to recalculate." sqref="G11" xr:uid="{13EB712D-B203-4F4F-8196-AA2A3D099033}"/>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282B6-183A-4783-AD07-3101E4A92A89}">
  <sheetPr>
    <tabColor theme="8"/>
  </sheetPr>
  <dimension ref="A1:W140"/>
  <sheetViews>
    <sheetView zoomScale="72" zoomScaleNormal="72" workbookViewId="0">
      <selection activeCell="D14" sqref="D14"/>
    </sheetView>
  </sheetViews>
  <sheetFormatPr defaultRowHeight="14.5"/>
  <cols>
    <col min="1" max="1" width="18" customWidth="1"/>
    <col min="2" max="2" width="33.90625" customWidth="1"/>
    <col min="3" max="3" width="16.6328125" customWidth="1"/>
    <col min="4" max="4" width="15.08984375" customWidth="1"/>
    <col min="5" max="5" width="14.6328125" customWidth="1"/>
    <col min="6" max="6" width="19" customWidth="1"/>
    <col min="7" max="7" width="13.6328125" customWidth="1"/>
    <col min="8" max="9" width="14.36328125" customWidth="1"/>
    <col min="10" max="10" width="12.90625" customWidth="1"/>
    <col min="11" max="11" width="13" customWidth="1"/>
    <col min="12" max="12" width="13.36328125" customWidth="1"/>
    <col min="13" max="13" width="14.36328125" customWidth="1"/>
    <col min="14" max="14" width="13.08984375" customWidth="1"/>
    <col min="15" max="15" width="13" customWidth="1"/>
  </cols>
  <sheetData>
    <row r="1" spans="1:23" ht="41.25" customHeight="1">
      <c r="A1" s="386" t="s">
        <v>226</v>
      </c>
      <c r="B1" s="386"/>
      <c r="C1" s="386"/>
      <c r="D1" s="386"/>
      <c r="E1" s="386"/>
      <c r="F1" s="386"/>
      <c r="G1" s="386"/>
      <c r="H1" s="386"/>
      <c r="I1" s="386"/>
      <c r="J1" s="386"/>
      <c r="K1" s="386"/>
      <c r="L1" s="386"/>
      <c r="M1" s="25"/>
      <c r="N1" s="25"/>
      <c r="O1" s="25"/>
      <c r="P1" s="25"/>
      <c r="Q1" s="25"/>
      <c r="R1" s="25"/>
      <c r="S1" s="25"/>
      <c r="T1" s="25"/>
      <c r="U1" s="25"/>
      <c r="V1" s="25"/>
      <c r="W1" s="25"/>
    </row>
    <row r="2" spans="1:23" ht="22.4" customHeight="1">
      <c r="A2" s="368" t="s">
        <v>169</v>
      </c>
      <c r="B2" s="368"/>
      <c r="C2" s="135">
        <f>+'5. Mid-Year Report (LC)年中报告（当地）'!C2</f>
        <v>0</v>
      </c>
      <c r="D2" s="136"/>
      <c r="M2" s="25"/>
      <c r="N2" s="25"/>
      <c r="O2" s="25"/>
      <c r="P2" s="25"/>
      <c r="Q2" s="25"/>
      <c r="R2" s="25"/>
      <c r="S2" s="25"/>
      <c r="T2" s="25"/>
      <c r="U2" s="25"/>
      <c r="V2" s="25"/>
      <c r="W2" s="25"/>
    </row>
    <row r="3" spans="1:23" ht="19.5" customHeight="1">
      <c r="A3" s="368" t="s">
        <v>171</v>
      </c>
      <c r="B3" s="368"/>
      <c r="C3" s="135">
        <f>+'5. Mid-Year Report (LC)年中报告（当地）'!C3</f>
        <v>0</v>
      </c>
      <c r="D3" s="137"/>
    </row>
    <row r="4" spans="1:23" ht="20.25" customHeight="1">
      <c r="A4" s="368" t="s">
        <v>173</v>
      </c>
      <c r="B4" s="368"/>
      <c r="C4" s="135">
        <f>+'5. Mid-Year Report (LC)年中报告（当地）'!C4</f>
        <v>0</v>
      </c>
      <c r="D4" s="136"/>
    </row>
    <row r="6" spans="1:23" ht="43.5" customHeight="1">
      <c r="A6" s="387" t="s">
        <v>227</v>
      </c>
      <c r="B6" s="388"/>
      <c r="C6" s="388"/>
      <c r="D6" s="389"/>
      <c r="E6" s="18"/>
      <c r="F6" s="4"/>
      <c r="I6" s="133"/>
    </row>
    <row r="7" spans="1:23" ht="29.15" customHeight="1">
      <c r="A7" s="13"/>
      <c r="B7" s="13" t="s">
        <v>176</v>
      </c>
      <c r="C7" s="14" t="s">
        <v>178</v>
      </c>
      <c r="D7" s="27" t="s">
        <v>180</v>
      </c>
      <c r="E7" s="17"/>
      <c r="F7" s="39" t="s">
        <v>231</v>
      </c>
      <c r="G7" s="38" t="s">
        <v>232</v>
      </c>
      <c r="H7" s="134" t="s">
        <v>233</v>
      </c>
      <c r="I7" s="134" t="s">
        <v>234</v>
      </c>
      <c r="J7" s="128" t="s">
        <v>190</v>
      </c>
      <c r="K7" s="130" t="s">
        <v>192</v>
      </c>
      <c r="L7" s="130" t="s">
        <v>106</v>
      </c>
    </row>
    <row r="8" spans="1:23" ht="43.5">
      <c r="A8" s="15" t="s">
        <v>92</v>
      </c>
      <c r="B8" s="2">
        <f>+'5. Mid-Year Report (LC)年中报告（当地）'!B8</f>
        <v>0</v>
      </c>
      <c r="C8" s="21">
        <f>IFERROR(+'5. Mid-Year Report (LC)年中报告（当地）'!C8/$C$140,0)</f>
        <v>0</v>
      </c>
      <c r="D8" s="28">
        <f>IFERROR(+'5. Mid-Year Report (LC)年中报告（当地）'!D8/+$N$140,0)</f>
        <v>0</v>
      </c>
      <c r="E8" s="19"/>
      <c r="F8" s="36" t="s">
        <v>235</v>
      </c>
      <c r="G8" s="76"/>
      <c r="H8" s="104"/>
      <c r="I8" s="104"/>
      <c r="J8" s="129"/>
      <c r="K8" s="131">
        <f>+G8</f>
        <v>0</v>
      </c>
      <c r="L8" s="131"/>
    </row>
    <row r="9" spans="1:23" ht="14.5" customHeight="1">
      <c r="A9" s="15" t="s">
        <v>93</v>
      </c>
      <c r="B9" s="2">
        <f>+'5. Mid-Year Report (LC)年中报告（当地）'!B9</f>
        <v>0</v>
      </c>
      <c r="C9" s="21">
        <f>IFERROR(+'5. Mid-Year Report (LC)年中报告（当地）'!C9/$C$140,0)</f>
        <v>0</v>
      </c>
      <c r="D9" s="28">
        <f>IFERROR(+'5. Mid-Year Report (LC)年中报告（当地）'!D9/+$N$140,0)</f>
        <v>0</v>
      </c>
      <c r="E9" s="19"/>
      <c r="F9" s="36" t="s">
        <v>236</v>
      </c>
      <c r="G9" s="77">
        <f>IFERROR(+'5. Mid-Year Report (LC)年中报告（当地）'!G9/$C$140,0)</f>
        <v>0</v>
      </c>
      <c r="H9" s="77">
        <f>IFERROR(+'5. Mid-Year Report (LC)年中报告（当地）'!H9/$C$140,0)</f>
        <v>0</v>
      </c>
      <c r="I9" s="77">
        <f>IFERROR(+'5. Mid-Year Report (LC)年中报告（当地）'!I9/$C$140,0)</f>
        <v>0</v>
      </c>
      <c r="J9" s="127">
        <f>+H9+I9</f>
        <v>0</v>
      </c>
      <c r="K9" s="132">
        <f>+G9+J9</f>
        <v>0</v>
      </c>
      <c r="L9" s="132" t="b">
        <f>IF((+K9)=(+I137),TRUE)</f>
        <v>1</v>
      </c>
    </row>
    <row r="10" spans="1:23" ht="14.5" customHeight="1">
      <c r="A10" s="15" t="s">
        <v>94</v>
      </c>
      <c r="B10" s="2">
        <f>+'5. Mid-Year Report (LC)年中报告（当地）'!B10</f>
        <v>0</v>
      </c>
      <c r="C10" s="21">
        <f>IFERROR(+'5. Mid-Year Report (LC)年中报告（当地）'!C10/$C$140,0)</f>
        <v>0</v>
      </c>
      <c r="D10" s="28">
        <f>IFERROR(+'5. Mid-Year Report (LC)年中报告（当地）'!D10/+$N$140,0)</f>
        <v>0</v>
      </c>
      <c r="E10" s="19"/>
      <c r="F10" s="36" t="s">
        <v>237</v>
      </c>
      <c r="G10" s="77">
        <f>IFERROR(+'5. Mid-Year Report (LC)年中报告（当地）'!G10/$N$140,0)</f>
        <v>0</v>
      </c>
      <c r="H10" s="77">
        <f>IFERROR(+'5. Mid-Year Report (LC)年中报告（当地）'!H10/$N$140,0)</f>
        <v>0</v>
      </c>
      <c r="I10" s="77">
        <f>IFERROR(+'5. Mid-Year Report (LC)年中报告（当地）'!I10/$N$140,0)</f>
        <v>0</v>
      </c>
      <c r="J10" s="127">
        <f>+H10+I10</f>
        <v>0</v>
      </c>
      <c r="K10" s="132">
        <f>+G10+J10</f>
        <v>0</v>
      </c>
      <c r="L10" s="132" t="b">
        <f>IF((+K10)=(+N137),TRUE)</f>
        <v>1</v>
      </c>
    </row>
    <row r="11" spans="1:23" ht="16.5" customHeight="1">
      <c r="A11" s="15" t="s">
        <v>95</v>
      </c>
      <c r="B11" s="2">
        <f>+'5. Mid-Year Report (LC)年中报告（当地）'!B11</f>
        <v>0</v>
      </c>
      <c r="C11" s="21">
        <f>IFERROR(+'5. Mid-Year Report (LC)年中报告（当地）'!C11/$C$140,0)</f>
        <v>0</v>
      </c>
      <c r="D11" s="28">
        <f>IFERROR(+'5. Mid-Year Report (LC)年中报告（当地）'!D11/+$N$140,0)</f>
        <v>0</v>
      </c>
      <c r="E11" s="19"/>
      <c r="F11" s="36" t="s">
        <v>238</v>
      </c>
      <c r="G11" s="105">
        <f>+G9-G10</f>
        <v>0</v>
      </c>
      <c r="H11" s="77">
        <f>+H9-H10</f>
        <v>0</v>
      </c>
      <c r="I11" s="77">
        <f>+I9-I10</f>
        <v>0</v>
      </c>
      <c r="J11" s="127">
        <f>+J9-J10</f>
        <v>0</v>
      </c>
      <c r="K11" s="132">
        <f>+K9-K10</f>
        <v>0</v>
      </c>
      <c r="L11" s="132"/>
    </row>
    <row r="12" spans="1:23" ht="15.5">
      <c r="A12" s="15" t="s">
        <v>96</v>
      </c>
      <c r="B12" s="2">
        <f>+'5. Mid-Year Report (LC)年中报告（当地）'!B12</f>
        <v>0</v>
      </c>
      <c r="C12" s="21">
        <f>IFERROR(+'5. Mid-Year Report (LC)年中报告（当地）'!C12/$C$140,0)</f>
        <v>0</v>
      </c>
      <c r="D12" s="28">
        <f>IFERROR(+'5. Mid-Year Report (LC)年中报告（当地）'!D12/+$N$140,0)</f>
        <v>0</v>
      </c>
      <c r="E12" s="19"/>
      <c r="G12" s="37"/>
      <c r="H12" s="34"/>
      <c r="I12" s="34"/>
      <c r="J12" s="75"/>
    </row>
    <row r="13" spans="1:23" ht="15.5">
      <c r="A13" s="15" t="s">
        <v>97</v>
      </c>
      <c r="B13" s="2">
        <f>+'5. Mid-Year Report (LC)年中报告（当地）'!B13</f>
        <v>0</v>
      </c>
      <c r="C13" s="21">
        <f>IFERROR(+'5. Mid-Year Report (LC)年中报告（当地）'!C13/$C$140,0)</f>
        <v>0</v>
      </c>
      <c r="D13" s="28">
        <f>IFERROR(+'5. Mid-Year Report (LC)年中报告（当地）'!D13/+$N$140,0)</f>
        <v>0</v>
      </c>
      <c r="E13" s="19"/>
      <c r="G13" s="37"/>
      <c r="H13" s="34"/>
      <c r="I13" s="34"/>
      <c r="K13" s="35"/>
    </row>
    <row r="14" spans="1:23" ht="28.5" customHeight="1">
      <c r="A14" s="398" t="s">
        <v>230</v>
      </c>
      <c r="B14" s="345"/>
      <c r="C14" s="26">
        <f>SUM(C8:C13)</f>
        <v>0</v>
      </c>
      <c r="D14" s="29">
        <f>SUM(D8:D13)</f>
        <v>0</v>
      </c>
      <c r="E14" s="20"/>
      <c r="G14" s="37"/>
      <c r="H14" s="34"/>
      <c r="I14" s="34"/>
      <c r="J14" s="34"/>
      <c r="K14" s="35"/>
    </row>
    <row r="15" spans="1:23" ht="15.5">
      <c r="A15" s="24"/>
      <c r="B15" s="22"/>
      <c r="C15" s="20"/>
      <c r="D15" s="20"/>
      <c r="E15" s="20"/>
      <c r="G15" s="37"/>
    </row>
    <row r="16" spans="1:23">
      <c r="A16" s="23"/>
    </row>
    <row r="17" spans="1:15" ht="33.75" customHeight="1">
      <c r="A17" s="390" t="s">
        <v>195</v>
      </c>
      <c r="B17" s="391"/>
      <c r="C17" s="391"/>
      <c r="D17" s="392"/>
      <c r="E17" s="393" t="s">
        <v>224</v>
      </c>
      <c r="F17" s="394"/>
      <c r="G17" s="394"/>
      <c r="H17" s="394"/>
      <c r="I17" s="394"/>
      <c r="J17" s="395" t="s">
        <v>225</v>
      </c>
      <c r="K17" s="396"/>
      <c r="L17" s="396"/>
      <c r="M17" s="396"/>
      <c r="N17" s="396"/>
      <c r="O17" s="397"/>
    </row>
    <row r="18" spans="1:15" ht="108" customHeight="1">
      <c r="A18" s="30" t="s">
        <v>113</v>
      </c>
      <c r="B18" s="31" t="s">
        <v>115</v>
      </c>
      <c r="C18" s="32" t="s">
        <v>149</v>
      </c>
      <c r="D18" s="33" t="s">
        <v>118</v>
      </c>
      <c r="E18" s="33" t="s">
        <v>198</v>
      </c>
      <c r="F18" s="33" t="s">
        <v>200</v>
      </c>
      <c r="G18" s="33" t="s">
        <v>202</v>
      </c>
      <c r="H18" s="33" t="s">
        <v>204</v>
      </c>
      <c r="I18" s="33" t="s">
        <v>206</v>
      </c>
      <c r="J18" s="88" t="s">
        <v>208</v>
      </c>
      <c r="K18" s="88" t="s">
        <v>210</v>
      </c>
      <c r="L18" s="88" t="s">
        <v>212</v>
      </c>
      <c r="M18" s="88" t="s">
        <v>214</v>
      </c>
      <c r="N18" s="88" t="s">
        <v>216</v>
      </c>
      <c r="O18" s="111" t="s">
        <v>106</v>
      </c>
    </row>
    <row r="19" spans="1:15">
      <c r="A19" s="346" t="s">
        <v>124</v>
      </c>
      <c r="B19" s="102">
        <f>+'5. Mid-Year Report (LC)年中报告（当地）'!B19</f>
        <v>0</v>
      </c>
      <c r="C19" s="102">
        <f>+'5. Mid-Year Report (LC)年中报告（当地）'!C19</f>
        <v>0</v>
      </c>
      <c r="D19" s="2">
        <f>+'5. Mid-Year Report (LC)年中报告（当地）'!D19</f>
        <v>0</v>
      </c>
      <c r="E19" s="65">
        <f>+'5. Mid-Year Report (LC)年中报告（当地）'!E19</f>
        <v>0</v>
      </c>
      <c r="F19" s="65">
        <f>IFERROR(+'5. Mid-Year Report (LC)年中报告（当地）'!F19/$C$140,0)</f>
        <v>0</v>
      </c>
      <c r="G19" s="65">
        <f>IFERROR(+'5. Mid-Year Report (LC)年中报告（当地）'!G19/$C$140,0)</f>
        <v>0</v>
      </c>
      <c r="H19" s="65">
        <f>IFERROR(+'5. Mid-Year Report (LC)年中报告（当地）'!H19/$C$140,0)</f>
        <v>0</v>
      </c>
      <c r="I19" s="65">
        <f>IFERROR(+'5. Mid-Year Report (LC)年中报告（当地）'!I19/$C$140,0)</f>
        <v>0</v>
      </c>
      <c r="J19" s="78">
        <f>+'5. Mid-Year Report (LC)年中报告（当地）'!J19</f>
        <v>0</v>
      </c>
      <c r="K19" s="79">
        <f>IFERROR(+'5. Mid-Year Report (LC)年中报告（当地）'!K19/$N$140,0)</f>
        <v>0</v>
      </c>
      <c r="L19" s="78">
        <f>IFERROR(+'5. Mid-Year Report (LC)年中报告（当地）'!L19/$N$140,0)</f>
        <v>0</v>
      </c>
      <c r="M19" s="79">
        <f>IFERROR(+'5. Mid-Year Report (LC)年中报告（当地）'!M19/$N$140,0)</f>
        <v>0</v>
      </c>
      <c r="N19" s="78">
        <f>IFERROR(+'5. Mid-Year Report (LC)年中报告（当地）'!N19/$N$140,0)</f>
        <v>0</v>
      </c>
      <c r="O19" s="112" t="b">
        <f>IF((J19*K19)=(L19+M19),TRUE)</f>
        <v>1</v>
      </c>
    </row>
    <row r="20" spans="1:15">
      <c r="A20" s="344"/>
      <c r="B20" s="102">
        <f>+'5. Mid-Year Report (LC)年中报告（当地）'!B20</f>
        <v>0</v>
      </c>
      <c r="C20" s="102">
        <f>+'5. Mid-Year Report (LC)年中报告（当地）'!C20</f>
        <v>0</v>
      </c>
      <c r="D20" s="2">
        <f>+'5. Mid-Year Report (LC)年中报告（当地）'!D20</f>
        <v>0</v>
      </c>
      <c r="E20" s="65">
        <f>+'5. Mid-Year Report (LC)年中报告（当地）'!E20</f>
        <v>0</v>
      </c>
      <c r="F20" s="65">
        <f>IFERROR(+'5. Mid-Year Report (LC)年中报告（当地）'!F20/$C$140,0)</f>
        <v>0</v>
      </c>
      <c r="G20" s="65">
        <f>IFERROR(+'5. Mid-Year Report (LC)年中报告（当地）'!G20/$C$140,0)</f>
        <v>0</v>
      </c>
      <c r="H20" s="65">
        <f>IFERROR(+'5. Mid-Year Report (LC)年中报告（当地）'!H20/$C$140,0)</f>
        <v>0</v>
      </c>
      <c r="I20" s="65">
        <f>IFERROR(+'5. Mid-Year Report (LC)年中报告（当地）'!I20/$C$140,0)</f>
        <v>0</v>
      </c>
      <c r="J20" s="78">
        <f>+'5. Mid-Year Report (LC)年中报告（当地）'!J20</f>
        <v>0</v>
      </c>
      <c r="K20" s="79">
        <f>IFERROR(+'5. Mid-Year Report (LC)年中报告（当地）'!K20/$N$140,0)</f>
        <v>0</v>
      </c>
      <c r="L20" s="78">
        <f>IFERROR(+'5. Mid-Year Report (LC)年中报告（当地）'!L20/$N$140,0)</f>
        <v>0</v>
      </c>
      <c r="M20" s="79">
        <f>IFERROR(+'5. Mid-Year Report (LC)年中报告（当地）'!M20/$N$140,0)</f>
        <v>0</v>
      </c>
      <c r="N20" s="78">
        <f>IFERROR(+'5. Mid-Year Report (LC)年中报告（当地）'!N20/$N$140,0)</f>
        <v>0</v>
      </c>
      <c r="O20" s="112" t="b">
        <f t="shared" ref="O20:O46" si="0">IF((J20*K20)=(L20+M20),TRUE)</f>
        <v>1</v>
      </c>
    </row>
    <row r="21" spans="1:15">
      <c r="A21" s="344"/>
      <c r="B21" s="102">
        <f>+'5. Mid-Year Report (LC)年中报告（当地）'!B21</f>
        <v>0</v>
      </c>
      <c r="C21" s="102">
        <f>+'5. Mid-Year Report (LC)年中报告（当地）'!C21</f>
        <v>0</v>
      </c>
      <c r="D21" s="2">
        <f>+'5. Mid-Year Report (LC)年中报告（当地）'!D21</f>
        <v>0</v>
      </c>
      <c r="E21" s="65">
        <f>+'5. Mid-Year Report (LC)年中报告（当地）'!E21</f>
        <v>0</v>
      </c>
      <c r="F21" s="65">
        <f>IFERROR(+'5. Mid-Year Report (LC)年中报告（当地）'!F21/$C$140,0)</f>
        <v>0</v>
      </c>
      <c r="G21" s="65">
        <f>IFERROR(+'5. Mid-Year Report (LC)年中报告（当地）'!G21/$C$140,0)</f>
        <v>0</v>
      </c>
      <c r="H21" s="65">
        <f>IFERROR(+'5. Mid-Year Report (LC)年中报告（当地）'!H21/$C$140,0)</f>
        <v>0</v>
      </c>
      <c r="I21" s="65">
        <f>IFERROR(+'5. Mid-Year Report (LC)年中报告（当地）'!I21/$C$140,0)</f>
        <v>0</v>
      </c>
      <c r="J21" s="78">
        <f>+'5. Mid-Year Report (LC)年中报告（当地）'!J21</f>
        <v>0</v>
      </c>
      <c r="K21" s="79">
        <f>IFERROR(+'5. Mid-Year Report (LC)年中报告（当地）'!K21/$N$140,0)</f>
        <v>0</v>
      </c>
      <c r="L21" s="78">
        <f>IFERROR(+'5. Mid-Year Report (LC)年中报告（当地）'!L21/$N$140,0)</f>
        <v>0</v>
      </c>
      <c r="M21" s="79">
        <f>IFERROR(+'5. Mid-Year Report (LC)年中报告（当地）'!M21/$N$140,0)</f>
        <v>0</v>
      </c>
      <c r="N21" s="78">
        <f>IFERROR(+'5. Mid-Year Report (LC)年中报告（当地）'!N21/$N$140,0)</f>
        <v>0</v>
      </c>
      <c r="O21" s="112" t="b">
        <f t="shared" si="0"/>
        <v>1</v>
      </c>
    </row>
    <row r="22" spans="1:15">
      <c r="A22" s="344"/>
      <c r="B22" s="102">
        <f>+'5. Mid-Year Report (LC)年中报告（当地）'!B22</f>
        <v>0</v>
      </c>
      <c r="C22" s="102">
        <f>+'5. Mid-Year Report (LC)年中报告（当地）'!C22</f>
        <v>0</v>
      </c>
      <c r="D22" s="2">
        <f>+'5. Mid-Year Report (LC)年中报告（当地）'!D22</f>
        <v>0</v>
      </c>
      <c r="E22" s="65">
        <f>+'5. Mid-Year Report (LC)年中报告（当地）'!E22</f>
        <v>0</v>
      </c>
      <c r="F22" s="65">
        <f>IFERROR(+'5. Mid-Year Report (LC)年中报告（当地）'!F22/$C$140,0)</f>
        <v>0</v>
      </c>
      <c r="G22" s="65">
        <f>IFERROR(+'5. Mid-Year Report (LC)年中报告（当地）'!G22/$C$140,0)</f>
        <v>0</v>
      </c>
      <c r="H22" s="65">
        <f>IFERROR(+'5. Mid-Year Report (LC)年中报告（当地）'!H22/$C$140,0)</f>
        <v>0</v>
      </c>
      <c r="I22" s="65">
        <f>IFERROR(+'5. Mid-Year Report (LC)年中报告（当地）'!I22/$C$140,0)</f>
        <v>0</v>
      </c>
      <c r="J22" s="78">
        <f>+'5. Mid-Year Report (LC)年中报告（当地）'!J22</f>
        <v>0</v>
      </c>
      <c r="K22" s="79">
        <f>IFERROR(+'5. Mid-Year Report (LC)年中报告（当地）'!K22/$N$140,0)</f>
        <v>0</v>
      </c>
      <c r="L22" s="78">
        <f>IFERROR(+'5. Mid-Year Report (LC)年中报告（当地）'!L22/$N$140,0)</f>
        <v>0</v>
      </c>
      <c r="M22" s="79">
        <f>IFERROR(+'5. Mid-Year Report (LC)年中报告（当地）'!M22/$N$140,0)</f>
        <v>0</v>
      </c>
      <c r="N22" s="78">
        <f>IFERROR(+'5. Mid-Year Report (LC)年中报告（当地）'!N22/$N$140,0)</f>
        <v>0</v>
      </c>
      <c r="O22" s="112" t="b">
        <f t="shared" si="0"/>
        <v>1</v>
      </c>
    </row>
    <row r="23" spans="1:15">
      <c r="A23" s="344"/>
      <c r="B23" s="102">
        <f>+'5. Mid-Year Report (LC)年中报告（当地）'!B23</f>
        <v>0</v>
      </c>
      <c r="C23" s="102">
        <f>+'5. Mid-Year Report (LC)年中报告（当地）'!C23</f>
        <v>0</v>
      </c>
      <c r="D23" s="2">
        <f>+'5. Mid-Year Report (LC)年中报告（当地）'!D23</f>
        <v>0</v>
      </c>
      <c r="E23" s="65">
        <f>+'5. Mid-Year Report (LC)年中报告（当地）'!E23</f>
        <v>0</v>
      </c>
      <c r="F23" s="65">
        <f>IFERROR(+'5. Mid-Year Report (LC)年中报告（当地）'!F23/$C$140,0)</f>
        <v>0</v>
      </c>
      <c r="G23" s="65">
        <f>IFERROR(+'5. Mid-Year Report (LC)年中报告（当地）'!G23/$C$140,0)</f>
        <v>0</v>
      </c>
      <c r="H23" s="65">
        <f>IFERROR(+'5. Mid-Year Report (LC)年中报告（当地）'!H23/$C$140,0)</f>
        <v>0</v>
      </c>
      <c r="I23" s="65">
        <f>IFERROR(+'5. Mid-Year Report (LC)年中报告（当地）'!I23/$C$140,0)</f>
        <v>0</v>
      </c>
      <c r="J23" s="78">
        <f>+'5. Mid-Year Report (LC)年中报告（当地）'!J23</f>
        <v>0</v>
      </c>
      <c r="K23" s="79">
        <f>IFERROR(+'5. Mid-Year Report (LC)年中报告（当地）'!K23/$N$140,0)</f>
        <v>0</v>
      </c>
      <c r="L23" s="78">
        <f>IFERROR(+'5. Mid-Year Report (LC)年中报告（当地）'!L23/$N$140,0)</f>
        <v>0</v>
      </c>
      <c r="M23" s="79">
        <f>IFERROR(+'5. Mid-Year Report (LC)年中报告（当地）'!M23/$N$140,0)</f>
        <v>0</v>
      </c>
      <c r="N23" s="78">
        <f>IFERROR(+'5. Mid-Year Report (LC)年中报告（当地）'!N23/$N$140,0)</f>
        <v>0</v>
      </c>
      <c r="O23" s="112" t="b">
        <f t="shared" si="0"/>
        <v>1</v>
      </c>
    </row>
    <row r="24" spans="1:15">
      <c r="A24" s="344"/>
      <c r="B24" s="102">
        <f>+'5. Mid-Year Report (LC)年中报告（当地）'!B24</f>
        <v>0</v>
      </c>
      <c r="C24" s="102">
        <f>+'5. Mid-Year Report (LC)年中报告（当地）'!C24</f>
        <v>0</v>
      </c>
      <c r="D24" s="2">
        <f>+'5. Mid-Year Report (LC)年中报告（当地）'!D24</f>
        <v>0</v>
      </c>
      <c r="E24" s="65">
        <f>+'5. Mid-Year Report (LC)年中报告（当地）'!E24</f>
        <v>0</v>
      </c>
      <c r="F24" s="65">
        <f>IFERROR(+'5. Mid-Year Report (LC)年中报告（当地）'!F24/$C$140,0)</f>
        <v>0</v>
      </c>
      <c r="G24" s="65">
        <f>IFERROR(+'5. Mid-Year Report (LC)年中报告（当地）'!G24/$C$140,0)</f>
        <v>0</v>
      </c>
      <c r="H24" s="65">
        <f>IFERROR(+'5. Mid-Year Report (LC)年中报告（当地）'!H24/$C$140,0)</f>
        <v>0</v>
      </c>
      <c r="I24" s="65">
        <f>IFERROR(+'5. Mid-Year Report (LC)年中报告（当地）'!I24/$C$140,0)</f>
        <v>0</v>
      </c>
      <c r="J24" s="78">
        <f>+'5. Mid-Year Report (LC)年中报告（当地）'!J24</f>
        <v>0</v>
      </c>
      <c r="K24" s="79">
        <f>IFERROR(+'5. Mid-Year Report (LC)年中报告（当地）'!K24/$N$140,0)</f>
        <v>0</v>
      </c>
      <c r="L24" s="78">
        <f>IFERROR(+'5. Mid-Year Report (LC)年中报告（当地）'!L24/$N$140,0)</f>
        <v>0</v>
      </c>
      <c r="M24" s="79">
        <f>IFERROR(+'5. Mid-Year Report (LC)年中报告（当地）'!M24/$N$140,0)</f>
        <v>0</v>
      </c>
      <c r="N24" s="78">
        <f>IFERROR(+'5. Mid-Year Report (LC)年中报告（当地）'!N24/$N$140,0)</f>
        <v>0</v>
      </c>
      <c r="O24" s="112" t="b">
        <f t="shared" si="0"/>
        <v>1</v>
      </c>
    </row>
    <row r="25" spans="1:15">
      <c r="A25" s="344"/>
      <c r="B25" s="102">
        <f>+'5. Mid-Year Report (LC)年中报告（当地）'!B25</f>
        <v>0</v>
      </c>
      <c r="C25" s="102">
        <f>+'5. Mid-Year Report (LC)年中报告（当地）'!C25</f>
        <v>0</v>
      </c>
      <c r="D25" s="2">
        <f>+'5. Mid-Year Report (LC)年中报告（当地）'!D25</f>
        <v>0</v>
      </c>
      <c r="E25" s="65">
        <f>+'5. Mid-Year Report (LC)年中报告（当地）'!E25</f>
        <v>0</v>
      </c>
      <c r="F25" s="65">
        <f>IFERROR(+'5. Mid-Year Report (LC)年中报告（当地）'!F25/$C$140,0)</f>
        <v>0</v>
      </c>
      <c r="G25" s="65">
        <f>IFERROR(+'5. Mid-Year Report (LC)年中报告（当地）'!G25/$C$140,0)</f>
        <v>0</v>
      </c>
      <c r="H25" s="65">
        <f>IFERROR(+'5. Mid-Year Report (LC)年中报告（当地）'!H25/$C$140,0)</f>
        <v>0</v>
      </c>
      <c r="I25" s="65">
        <f>IFERROR(+'5. Mid-Year Report (LC)年中报告（当地）'!I25/$C$140,0)</f>
        <v>0</v>
      </c>
      <c r="J25" s="78">
        <f>+'5. Mid-Year Report (LC)年中报告（当地）'!J25</f>
        <v>0</v>
      </c>
      <c r="K25" s="79">
        <f>IFERROR(+'5. Mid-Year Report (LC)年中报告（当地）'!K25/$N$140,0)</f>
        <v>0</v>
      </c>
      <c r="L25" s="78">
        <f>IFERROR(+'5. Mid-Year Report (LC)年中报告（当地）'!L25/$N$140,0)</f>
        <v>0</v>
      </c>
      <c r="M25" s="79">
        <f>IFERROR(+'5. Mid-Year Report (LC)年中报告（当地）'!M25/$N$140,0)</f>
        <v>0</v>
      </c>
      <c r="N25" s="78">
        <f>IFERROR(+'5. Mid-Year Report (LC)年中报告（当地）'!N25/$N$140,0)</f>
        <v>0</v>
      </c>
      <c r="O25" s="112" t="b">
        <f t="shared" si="0"/>
        <v>1</v>
      </c>
    </row>
    <row r="26" spans="1:15">
      <c r="A26" s="344"/>
      <c r="B26" s="102">
        <f>+'5. Mid-Year Report (LC)年中报告（当地）'!B26</f>
        <v>0</v>
      </c>
      <c r="C26" s="102">
        <f>+'5. Mid-Year Report (LC)年中报告（当地）'!C26</f>
        <v>0</v>
      </c>
      <c r="D26" s="2">
        <f>+'5. Mid-Year Report (LC)年中报告（当地）'!D26</f>
        <v>0</v>
      </c>
      <c r="E26" s="65">
        <f>+'5. Mid-Year Report (LC)年中报告（当地）'!E26</f>
        <v>0</v>
      </c>
      <c r="F26" s="65">
        <f>IFERROR(+'5. Mid-Year Report (LC)年中报告（当地）'!F26/$C$140,0)</f>
        <v>0</v>
      </c>
      <c r="G26" s="65">
        <f>IFERROR(+'5. Mid-Year Report (LC)年中报告（当地）'!G26/$C$140,0)</f>
        <v>0</v>
      </c>
      <c r="H26" s="65">
        <f>IFERROR(+'5. Mid-Year Report (LC)年中报告（当地）'!H26/$C$140,0)</f>
        <v>0</v>
      </c>
      <c r="I26" s="65">
        <f>IFERROR(+'5. Mid-Year Report (LC)年中报告（当地）'!I26/$C$140,0)</f>
        <v>0</v>
      </c>
      <c r="J26" s="78">
        <f>+'5. Mid-Year Report (LC)年中报告（当地）'!J26</f>
        <v>0</v>
      </c>
      <c r="K26" s="79">
        <f>IFERROR(+'5. Mid-Year Report (LC)年中报告（当地）'!K26/$N$140,0)</f>
        <v>0</v>
      </c>
      <c r="L26" s="78">
        <f>IFERROR(+'5. Mid-Year Report (LC)年中报告（当地）'!L26/$N$140,0)</f>
        <v>0</v>
      </c>
      <c r="M26" s="79">
        <f>IFERROR(+'5. Mid-Year Report (LC)年中报告（当地）'!M26/$N$140,0)</f>
        <v>0</v>
      </c>
      <c r="N26" s="78">
        <f>IFERROR(+'5. Mid-Year Report (LC)年中报告（当地）'!N26/$N$140,0)</f>
        <v>0</v>
      </c>
      <c r="O26" s="112" t="b">
        <f t="shared" si="0"/>
        <v>1</v>
      </c>
    </row>
    <row r="27" spans="1:15">
      <c r="A27" s="344"/>
      <c r="B27" s="102">
        <f>+'5. Mid-Year Report (LC)年中报告（当地）'!B27</f>
        <v>0</v>
      </c>
      <c r="C27" s="102">
        <f>+'5. Mid-Year Report (LC)年中报告（当地）'!C27</f>
        <v>0</v>
      </c>
      <c r="D27" s="2">
        <f>+'5. Mid-Year Report (LC)年中报告（当地）'!D27</f>
        <v>0</v>
      </c>
      <c r="E27" s="65">
        <f>+'5. Mid-Year Report (LC)年中报告（当地）'!E27</f>
        <v>0</v>
      </c>
      <c r="F27" s="65">
        <f>IFERROR(+'5. Mid-Year Report (LC)年中报告（当地）'!F27/$C$140,0)</f>
        <v>0</v>
      </c>
      <c r="G27" s="65">
        <f>IFERROR(+'5. Mid-Year Report (LC)年中报告（当地）'!G27/$C$140,0)</f>
        <v>0</v>
      </c>
      <c r="H27" s="65">
        <f>IFERROR(+'5. Mid-Year Report (LC)年中报告（当地）'!H27/$C$140,0)</f>
        <v>0</v>
      </c>
      <c r="I27" s="65">
        <f>IFERROR(+'5. Mid-Year Report (LC)年中报告（当地）'!I27/$C$140,0)</f>
        <v>0</v>
      </c>
      <c r="J27" s="78">
        <f>+'5. Mid-Year Report (LC)年中报告（当地）'!J27</f>
        <v>0</v>
      </c>
      <c r="K27" s="79">
        <f>IFERROR(+'5. Mid-Year Report (LC)年中报告（当地）'!K27/$N$140,0)</f>
        <v>0</v>
      </c>
      <c r="L27" s="78">
        <f>IFERROR(+'5. Mid-Year Report (LC)年中报告（当地）'!L27/$N$140,0)</f>
        <v>0</v>
      </c>
      <c r="M27" s="79">
        <f>IFERROR(+'5. Mid-Year Report (LC)年中报告（当地）'!M27/$N$140,0)</f>
        <v>0</v>
      </c>
      <c r="N27" s="78">
        <f>IFERROR(+'5. Mid-Year Report (LC)年中报告（当地）'!N27/$N$140,0)</f>
        <v>0</v>
      </c>
      <c r="O27" s="112" t="b">
        <f t="shared" si="0"/>
        <v>1</v>
      </c>
    </row>
    <row r="28" spans="1:15">
      <c r="A28" s="344"/>
      <c r="B28" s="102">
        <f>+'5. Mid-Year Report (LC)年中报告（当地）'!B28</f>
        <v>0</v>
      </c>
      <c r="C28" s="102">
        <f>+'5. Mid-Year Report (LC)年中报告（当地）'!C28</f>
        <v>0</v>
      </c>
      <c r="D28" s="2">
        <f>+'5. Mid-Year Report (LC)年中报告（当地）'!D28</f>
        <v>0</v>
      </c>
      <c r="E28" s="65">
        <f>+'5. Mid-Year Report (LC)年中报告（当地）'!E28</f>
        <v>0</v>
      </c>
      <c r="F28" s="65">
        <f>IFERROR(+'5. Mid-Year Report (LC)年中报告（当地）'!F28/$C$140,0)</f>
        <v>0</v>
      </c>
      <c r="G28" s="65">
        <f>IFERROR(+'5. Mid-Year Report (LC)年中报告（当地）'!G28/$C$140,0)</f>
        <v>0</v>
      </c>
      <c r="H28" s="65">
        <f>IFERROR(+'5. Mid-Year Report (LC)年中报告（当地）'!H28/$C$140,0)</f>
        <v>0</v>
      </c>
      <c r="I28" s="65">
        <f>IFERROR(+'5. Mid-Year Report (LC)年中报告（当地）'!I28/$C$140,0)</f>
        <v>0</v>
      </c>
      <c r="J28" s="78">
        <f>+'5. Mid-Year Report (LC)年中报告（当地）'!J28</f>
        <v>0</v>
      </c>
      <c r="K28" s="79">
        <f>IFERROR(+'5. Mid-Year Report (LC)年中报告（当地）'!K28/$N$140,0)</f>
        <v>0</v>
      </c>
      <c r="L28" s="78">
        <f>IFERROR(+'5. Mid-Year Report (LC)年中报告（当地）'!L28/$N$140,0)</f>
        <v>0</v>
      </c>
      <c r="M28" s="79">
        <f>IFERROR(+'5. Mid-Year Report (LC)年中报告（当地）'!M28/$N$140,0)</f>
        <v>0</v>
      </c>
      <c r="N28" s="78">
        <f>IFERROR(+'5. Mid-Year Report (LC)年中报告（当地）'!N28/$N$140,0)</f>
        <v>0</v>
      </c>
      <c r="O28" s="112" t="b">
        <f t="shared" si="0"/>
        <v>1</v>
      </c>
    </row>
    <row r="29" spans="1:15">
      <c r="A29" s="344"/>
      <c r="B29" s="102">
        <f>+'5. Mid-Year Report (LC)年中报告（当地）'!B29</f>
        <v>0</v>
      </c>
      <c r="C29" s="102">
        <f>+'5. Mid-Year Report (LC)年中报告（当地）'!C29</f>
        <v>0</v>
      </c>
      <c r="D29" s="2">
        <f>+'5. Mid-Year Report (LC)年中报告（当地）'!D29</f>
        <v>0</v>
      </c>
      <c r="E29" s="65">
        <f>+'5. Mid-Year Report (LC)年中报告（当地）'!E29</f>
        <v>0</v>
      </c>
      <c r="F29" s="65">
        <f>IFERROR(+'5. Mid-Year Report (LC)年中报告（当地）'!F29/$C$140,0)</f>
        <v>0</v>
      </c>
      <c r="G29" s="65">
        <f>IFERROR(+'5. Mid-Year Report (LC)年中报告（当地）'!G29/$C$140,0)</f>
        <v>0</v>
      </c>
      <c r="H29" s="65">
        <f>IFERROR(+'5. Mid-Year Report (LC)年中报告（当地）'!H29/$C$140,0)</f>
        <v>0</v>
      </c>
      <c r="I29" s="65">
        <f>IFERROR(+'5. Mid-Year Report (LC)年中报告（当地）'!I29/$C$140,0)</f>
        <v>0</v>
      </c>
      <c r="J29" s="78">
        <f>+'5. Mid-Year Report (LC)年中报告（当地）'!J29</f>
        <v>0</v>
      </c>
      <c r="K29" s="79">
        <f>IFERROR(+'5. Mid-Year Report (LC)年中报告（当地）'!K29/$N$140,0)</f>
        <v>0</v>
      </c>
      <c r="L29" s="78">
        <f>IFERROR(+'5. Mid-Year Report (LC)年中报告（当地）'!L29/$N$140,0)</f>
        <v>0</v>
      </c>
      <c r="M29" s="79">
        <f>IFERROR(+'5. Mid-Year Report (LC)年中报告（当地）'!M29/$N$140,0)</f>
        <v>0</v>
      </c>
      <c r="N29" s="78">
        <f>IFERROR(+'5. Mid-Year Report (LC)年中报告（当地）'!N29/$N$140,0)</f>
        <v>0</v>
      </c>
      <c r="O29" s="112" t="b">
        <f t="shared" si="0"/>
        <v>1</v>
      </c>
    </row>
    <row r="30" spans="1:15">
      <c r="A30" s="344"/>
      <c r="B30" s="102">
        <f>+'5. Mid-Year Report (LC)年中报告（当地）'!B30</f>
        <v>0</v>
      </c>
      <c r="C30" s="102">
        <f>+'5. Mid-Year Report (LC)年中报告（当地）'!C30</f>
        <v>0</v>
      </c>
      <c r="D30" s="2">
        <f>+'5. Mid-Year Report (LC)年中报告（当地）'!D30</f>
        <v>0</v>
      </c>
      <c r="E30" s="65">
        <f>+'5. Mid-Year Report (LC)年中报告（当地）'!E30</f>
        <v>0</v>
      </c>
      <c r="F30" s="65">
        <f>IFERROR(+'5. Mid-Year Report (LC)年中报告（当地）'!F30/$C$140,0)</f>
        <v>0</v>
      </c>
      <c r="G30" s="65">
        <f>IFERROR(+'5. Mid-Year Report (LC)年中报告（当地）'!G30/$C$140,0)</f>
        <v>0</v>
      </c>
      <c r="H30" s="65">
        <f>IFERROR(+'5. Mid-Year Report (LC)年中报告（当地）'!H30/$C$140,0)</f>
        <v>0</v>
      </c>
      <c r="I30" s="65">
        <f>IFERROR(+'5. Mid-Year Report (LC)年中报告（当地）'!I30/$C$140,0)</f>
        <v>0</v>
      </c>
      <c r="J30" s="78">
        <f>+'5. Mid-Year Report (LC)年中报告（当地）'!J30</f>
        <v>0</v>
      </c>
      <c r="K30" s="79">
        <f>IFERROR(+'5. Mid-Year Report (LC)年中报告（当地）'!K30/$N$140,0)</f>
        <v>0</v>
      </c>
      <c r="L30" s="78">
        <f>IFERROR(+'5. Mid-Year Report (LC)年中报告（当地）'!L30/$N$140,0)</f>
        <v>0</v>
      </c>
      <c r="M30" s="79">
        <f>IFERROR(+'5. Mid-Year Report (LC)年中报告（当地）'!M30/$N$140,0)</f>
        <v>0</v>
      </c>
      <c r="N30" s="78">
        <f>IFERROR(+'5. Mid-Year Report (LC)年中报告（当地）'!N30/$N$140,0)</f>
        <v>0</v>
      </c>
      <c r="O30" s="112" t="b">
        <f t="shared" si="0"/>
        <v>1</v>
      </c>
    </row>
    <row r="31" spans="1:15">
      <c r="A31" s="344"/>
      <c r="B31" s="102">
        <f>+'5. Mid-Year Report (LC)年中报告（当地）'!B31</f>
        <v>0</v>
      </c>
      <c r="C31" s="102">
        <f>+'5. Mid-Year Report (LC)年中报告（当地）'!C31</f>
        <v>0</v>
      </c>
      <c r="D31" s="2">
        <f>+'5. Mid-Year Report (LC)年中报告（当地）'!D31</f>
        <v>0</v>
      </c>
      <c r="E31" s="65">
        <f>+'5. Mid-Year Report (LC)年中报告（当地）'!E31</f>
        <v>0</v>
      </c>
      <c r="F31" s="65">
        <f>IFERROR(+'5. Mid-Year Report (LC)年中报告（当地）'!F31/$C$140,0)</f>
        <v>0</v>
      </c>
      <c r="G31" s="65">
        <f>IFERROR(+'5. Mid-Year Report (LC)年中报告（当地）'!G31/$C$140,0)</f>
        <v>0</v>
      </c>
      <c r="H31" s="65">
        <f>IFERROR(+'5. Mid-Year Report (LC)年中报告（当地）'!H31/$C$140,0)</f>
        <v>0</v>
      </c>
      <c r="I31" s="65">
        <f>IFERROR(+'5. Mid-Year Report (LC)年中报告（当地）'!I31/$C$140,0)</f>
        <v>0</v>
      </c>
      <c r="J31" s="78">
        <f>+'5. Mid-Year Report (LC)年中报告（当地）'!J31</f>
        <v>0</v>
      </c>
      <c r="K31" s="79">
        <f>IFERROR(+'5. Mid-Year Report (LC)年中报告（当地）'!K31/$N$140,0)</f>
        <v>0</v>
      </c>
      <c r="L31" s="78">
        <f>IFERROR(+'5. Mid-Year Report (LC)年中报告（当地）'!L31/$N$140,0)</f>
        <v>0</v>
      </c>
      <c r="M31" s="79">
        <f>IFERROR(+'5. Mid-Year Report (LC)年中报告（当地）'!M31/$N$140,0)</f>
        <v>0</v>
      </c>
      <c r="N31" s="78">
        <f>IFERROR(+'5. Mid-Year Report (LC)年中报告（当地）'!N31/$N$140,0)</f>
        <v>0</v>
      </c>
      <c r="O31" s="112" t="b">
        <f t="shared" si="0"/>
        <v>1</v>
      </c>
    </row>
    <row r="32" spans="1:15">
      <c r="A32" s="344"/>
      <c r="B32" s="102">
        <f>+'5. Mid-Year Report (LC)年中报告（当地）'!B32</f>
        <v>0</v>
      </c>
      <c r="C32" s="102">
        <f>+'5. Mid-Year Report (LC)年中报告（当地）'!C32</f>
        <v>0</v>
      </c>
      <c r="D32" s="2">
        <f>+'5. Mid-Year Report (LC)年中报告（当地）'!D32</f>
        <v>0</v>
      </c>
      <c r="E32" s="65">
        <f>+'5. Mid-Year Report (LC)年中报告（当地）'!E32</f>
        <v>0</v>
      </c>
      <c r="F32" s="65">
        <f>IFERROR(+'5. Mid-Year Report (LC)年中报告（当地）'!F32/$C$140,0)</f>
        <v>0</v>
      </c>
      <c r="G32" s="65">
        <f>IFERROR(+'5. Mid-Year Report (LC)年中报告（当地）'!G32/$C$140,0)</f>
        <v>0</v>
      </c>
      <c r="H32" s="65">
        <f>IFERROR(+'5. Mid-Year Report (LC)年中报告（当地）'!H32/$C$140,0)</f>
        <v>0</v>
      </c>
      <c r="I32" s="65">
        <f>IFERROR(+'5. Mid-Year Report (LC)年中报告（当地）'!I32/$C$140,0)</f>
        <v>0</v>
      </c>
      <c r="J32" s="78">
        <f>+'5. Mid-Year Report (LC)年中报告（当地）'!J32</f>
        <v>0</v>
      </c>
      <c r="K32" s="79">
        <f>IFERROR(+'5. Mid-Year Report (LC)年中报告（当地）'!K32/$N$140,0)</f>
        <v>0</v>
      </c>
      <c r="L32" s="78">
        <f>IFERROR(+'5. Mid-Year Report (LC)年中报告（当地）'!L32/$N$140,0)</f>
        <v>0</v>
      </c>
      <c r="M32" s="79">
        <f>IFERROR(+'5. Mid-Year Report (LC)年中报告（当地）'!M32/$N$140,0)</f>
        <v>0</v>
      </c>
      <c r="N32" s="78">
        <f>IFERROR(+'5. Mid-Year Report (LC)年中报告（当地）'!N32/$N$140,0)</f>
        <v>0</v>
      </c>
      <c r="O32" s="112" t="b">
        <f t="shared" si="0"/>
        <v>1</v>
      </c>
    </row>
    <row r="33" spans="1:15">
      <c r="A33" s="344"/>
      <c r="B33" s="102">
        <f>+'5. Mid-Year Report (LC)年中报告（当地）'!B33</f>
        <v>0</v>
      </c>
      <c r="C33" s="102">
        <f>+'5. Mid-Year Report (LC)年中报告（当地）'!C33</f>
        <v>0</v>
      </c>
      <c r="D33" s="2">
        <f>+'5. Mid-Year Report (LC)年中报告（当地）'!D33</f>
        <v>0</v>
      </c>
      <c r="E33" s="65">
        <f>+'5. Mid-Year Report (LC)年中报告（当地）'!E33</f>
        <v>0</v>
      </c>
      <c r="F33" s="65">
        <f>IFERROR(+'5. Mid-Year Report (LC)年中报告（当地）'!F33/$C$140,0)</f>
        <v>0</v>
      </c>
      <c r="G33" s="65">
        <f>IFERROR(+'5. Mid-Year Report (LC)年中报告（当地）'!G33/$C$140,0)</f>
        <v>0</v>
      </c>
      <c r="H33" s="65">
        <f>IFERROR(+'5. Mid-Year Report (LC)年中报告（当地）'!H33/$C$140,0)</f>
        <v>0</v>
      </c>
      <c r="I33" s="65">
        <f>IFERROR(+'5. Mid-Year Report (LC)年中报告（当地）'!I33/$C$140,0)</f>
        <v>0</v>
      </c>
      <c r="J33" s="78">
        <f>+'5. Mid-Year Report (LC)年中报告（当地）'!J33</f>
        <v>0</v>
      </c>
      <c r="K33" s="79">
        <f>IFERROR(+'5. Mid-Year Report (LC)年中报告（当地）'!K33/$N$140,0)</f>
        <v>0</v>
      </c>
      <c r="L33" s="78">
        <f>IFERROR(+'5. Mid-Year Report (LC)年中报告（当地）'!L33/$N$140,0)</f>
        <v>0</v>
      </c>
      <c r="M33" s="79">
        <f>IFERROR(+'5. Mid-Year Report (LC)年中报告（当地）'!M33/$N$140,0)</f>
        <v>0</v>
      </c>
      <c r="N33" s="78">
        <f>IFERROR(+'5. Mid-Year Report (LC)年中报告（当地）'!N33/$N$140,0)</f>
        <v>0</v>
      </c>
      <c r="O33" s="112" t="b">
        <f t="shared" si="0"/>
        <v>1</v>
      </c>
    </row>
    <row r="34" spans="1:15">
      <c r="A34" s="344"/>
      <c r="B34" s="102">
        <f>+'5. Mid-Year Report (LC)年中报告（当地）'!B34</f>
        <v>0</v>
      </c>
      <c r="C34" s="102">
        <f>+'5. Mid-Year Report (LC)年中报告（当地）'!C34</f>
        <v>0</v>
      </c>
      <c r="D34" s="2">
        <f>+'5. Mid-Year Report (LC)年中报告（当地）'!D34</f>
        <v>0</v>
      </c>
      <c r="E34" s="65">
        <f>+'5. Mid-Year Report (LC)年中报告（当地）'!E34</f>
        <v>0</v>
      </c>
      <c r="F34" s="65">
        <f>IFERROR(+'5. Mid-Year Report (LC)年中报告（当地）'!F34/$C$140,0)</f>
        <v>0</v>
      </c>
      <c r="G34" s="65">
        <f>IFERROR(+'5. Mid-Year Report (LC)年中报告（当地）'!G34/$C$140,0)</f>
        <v>0</v>
      </c>
      <c r="H34" s="65">
        <f>IFERROR(+'5. Mid-Year Report (LC)年中报告（当地）'!H34/$C$140,0)</f>
        <v>0</v>
      </c>
      <c r="I34" s="65">
        <f>IFERROR(+'5. Mid-Year Report (LC)年中报告（当地）'!I34/$C$140,0)</f>
        <v>0</v>
      </c>
      <c r="J34" s="78">
        <f>+'5. Mid-Year Report (LC)年中报告（当地）'!J34</f>
        <v>0</v>
      </c>
      <c r="K34" s="79">
        <f>IFERROR(+'5. Mid-Year Report (LC)年中报告（当地）'!K34/$N$140,0)</f>
        <v>0</v>
      </c>
      <c r="L34" s="78">
        <f>IFERROR(+'5. Mid-Year Report (LC)年中报告（当地）'!L34/$N$140,0)</f>
        <v>0</v>
      </c>
      <c r="M34" s="79">
        <f>IFERROR(+'5. Mid-Year Report (LC)年中报告（当地）'!M34/$N$140,0)</f>
        <v>0</v>
      </c>
      <c r="N34" s="78">
        <f>IFERROR(+'5. Mid-Year Report (LC)年中报告（当地）'!N34/$N$140,0)</f>
        <v>0</v>
      </c>
      <c r="O34" s="112" t="b">
        <f t="shared" si="0"/>
        <v>1</v>
      </c>
    </row>
    <row r="35" spans="1:15">
      <c r="A35" s="344"/>
      <c r="B35" s="102">
        <f>+'5. Mid-Year Report (LC)年中报告（当地）'!B35</f>
        <v>0</v>
      </c>
      <c r="C35" s="102">
        <f>+'5. Mid-Year Report (LC)年中报告（当地）'!C35</f>
        <v>0</v>
      </c>
      <c r="D35" s="2">
        <f>+'5. Mid-Year Report (LC)年中报告（当地）'!D35</f>
        <v>0</v>
      </c>
      <c r="E35" s="65">
        <f>+'5. Mid-Year Report (LC)年中报告（当地）'!E35</f>
        <v>0</v>
      </c>
      <c r="F35" s="65">
        <f>IFERROR(+'5. Mid-Year Report (LC)年中报告（当地）'!F35/$C$140,0)</f>
        <v>0</v>
      </c>
      <c r="G35" s="65">
        <f>IFERROR(+'5. Mid-Year Report (LC)年中报告（当地）'!G35/$C$140,0)</f>
        <v>0</v>
      </c>
      <c r="H35" s="65">
        <f>IFERROR(+'5. Mid-Year Report (LC)年中报告（当地）'!H35/$C$140,0)</f>
        <v>0</v>
      </c>
      <c r="I35" s="65">
        <f>IFERROR(+'5. Mid-Year Report (LC)年中报告（当地）'!I35/$C$140,0)</f>
        <v>0</v>
      </c>
      <c r="J35" s="78">
        <f>+'5. Mid-Year Report (LC)年中报告（当地）'!J35</f>
        <v>0</v>
      </c>
      <c r="K35" s="79">
        <f>IFERROR(+'5. Mid-Year Report (LC)年中报告（当地）'!K35/$N$140,0)</f>
        <v>0</v>
      </c>
      <c r="L35" s="78">
        <f>IFERROR(+'5. Mid-Year Report (LC)年中报告（当地）'!L35/$N$140,0)</f>
        <v>0</v>
      </c>
      <c r="M35" s="79">
        <f>IFERROR(+'5. Mid-Year Report (LC)年中报告（当地）'!M35/$N$140,0)</f>
        <v>0</v>
      </c>
      <c r="N35" s="78">
        <f>IFERROR(+'5. Mid-Year Report (LC)年中报告（当地）'!N35/$N$140,0)</f>
        <v>0</v>
      </c>
      <c r="O35" s="112" t="b">
        <f t="shared" si="0"/>
        <v>1</v>
      </c>
    </row>
    <row r="36" spans="1:15">
      <c r="A36" s="344"/>
      <c r="B36" s="102">
        <f>+'5. Mid-Year Report (LC)年中报告（当地）'!B36</f>
        <v>0</v>
      </c>
      <c r="C36" s="102">
        <f>+'5. Mid-Year Report (LC)年中报告（当地）'!C36</f>
        <v>0</v>
      </c>
      <c r="D36" s="2">
        <f>+'5. Mid-Year Report (LC)年中报告（当地）'!D36</f>
        <v>0</v>
      </c>
      <c r="E36" s="65">
        <f>+'5. Mid-Year Report (LC)年中报告（当地）'!E36</f>
        <v>0</v>
      </c>
      <c r="F36" s="65">
        <f>IFERROR(+'5. Mid-Year Report (LC)年中报告（当地）'!F36/$C$140,0)</f>
        <v>0</v>
      </c>
      <c r="G36" s="65">
        <f>IFERROR(+'5. Mid-Year Report (LC)年中报告（当地）'!G36/$C$140,0)</f>
        <v>0</v>
      </c>
      <c r="H36" s="65">
        <f>IFERROR(+'5. Mid-Year Report (LC)年中报告（当地）'!H36/$C$140,0)</f>
        <v>0</v>
      </c>
      <c r="I36" s="65">
        <f>IFERROR(+'5. Mid-Year Report (LC)年中报告（当地）'!I36/$C$140,0)</f>
        <v>0</v>
      </c>
      <c r="J36" s="78">
        <f>+'5. Mid-Year Report (LC)年中报告（当地）'!J36</f>
        <v>0</v>
      </c>
      <c r="K36" s="79">
        <f>IFERROR(+'5. Mid-Year Report (LC)年中报告（当地）'!K36/$N$140,0)</f>
        <v>0</v>
      </c>
      <c r="L36" s="78">
        <f>IFERROR(+'5. Mid-Year Report (LC)年中报告（当地）'!L36/$N$140,0)</f>
        <v>0</v>
      </c>
      <c r="M36" s="79">
        <f>IFERROR(+'5. Mid-Year Report (LC)年中报告（当地）'!M36/$N$140,0)</f>
        <v>0</v>
      </c>
      <c r="N36" s="78">
        <f>IFERROR(+'5. Mid-Year Report (LC)年中报告（当地）'!N36/$N$140,0)</f>
        <v>0</v>
      </c>
      <c r="O36" s="112" t="b">
        <f t="shared" si="0"/>
        <v>1</v>
      </c>
    </row>
    <row r="37" spans="1:15">
      <c r="A37" s="344"/>
      <c r="B37" s="102">
        <f>+'5. Mid-Year Report (LC)年中报告（当地）'!B37</f>
        <v>0</v>
      </c>
      <c r="C37" s="102">
        <f>+'5. Mid-Year Report (LC)年中报告（当地）'!C37</f>
        <v>0</v>
      </c>
      <c r="D37" s="2">
        <f>+'5. Mid-Year Report (LC)年中报告（当地）'!D37</f>
        <v>0</v>
      </c>
      <c r="E37" s="65">
        <f>+'5. Mid-Year Report (LC)年中报告（当地）'!E37</f>
        <v>0</v>
      </c>
      <c r="F37" s="65">
        <f>IFERROR(+'5. Mid-Year Report (LC)年中报告（当地）'!F37/$C$140,0)</f>
        <v>0</v>
      </c>
      <c r="G37" s="65">
        <f>IFERROR(+'5. Mid-Year Report (LC)年中报告（当地）'!G37/$C$140,0)</f>
        <v>0</v>
      </c>
      <c r="H37" s="65">
        <f>IFERROR(+'5. Mid-Year Report (LC)年中报告（当地）'!H37/$C$140,0)</f>
        <v>0</v>
      </c>
      <c r="I37" s="65">
        <f>IFERROR(+'5. Mid-Year Report (LC)年中报告（当地）'!I37/$C$140,0)</f>
        <v>0</v>
      </c>
      <c r="J37" s="78">
        <f>+'5. Mid-Year Report (LC)年中报告（当地）'!J37</f>
        <v>0</v>
      </c>
      <c r="K37" s="79">
        <f>IFERROR(+'5. Mid-Year Report (LC)年中报告（当地）'!K37/$N$140,0)</f>
        <v>0</v>
      </c>
      <c r="L37" s="78">
        <f>IFERROR(+'5. Mid-Year Report (LC)年中报告（当地）'!L37/$N$140,0)</f>
        <v>0</v>
      </c>
      <c r="M37" s="79">
        <f>IFERROR(+'5. Mid-Year Report (LC)年中报告（当地）'!M37/$N$140,0)</f>
        <v>0</v>
      </c>
      <c r="N37" s="78">
        <f>IFERROR(+'5. Mid-Year Report (LC)年中报告（当地）'!N37/$N$140,0)</f>
        <v>0</v>
      </c>
      <c r="O37" s="112" t="b">
        <f t="shared" si="0"/>
        <v>1</v>
      </c>
    </row>
    <row r="38" spans="1:15">
      <c r="A38" s="344"/>
      <c r="B38" s="102">
        <f>+'5. Mid-Year Report (LC)年中报告（当地）'!B38</f>
        <v>0</v>
      </c>
      <c r="C38" s="102">
        <f>+'5. Mid-Year Report (LC)年中报告（当地）'!C38</f>
        <v>0</v>
      </c>
      <c r="D38" s="2">
        <f>+'5. Mid-Year Report (LC)年中报告（当地）'!D38</f>
        <v>0</v>
      </c>
      <c r="E38" s="65">
        <f>+'5. Mid-Year Report (LC)年中报告（当地）'!E38</f>
        <v>0</v>
      </c>
      <c r="F38" s="65">
        <f>IFERROR(+'5. Mid-Year Report (LC)年中报告（当地）'!F38/$C$140,0)</f>
        <v>0</v>
      </c>
      <c r="G38" s="65">
        <f>IFERROR(+'5. Mid-Year Report (LC)年中报告（当地）'!G38/$C$140,0)</f>
        <v>0</v>
      </c>
      <c r="H38" s="65">
        <f>IFERROR(+'5. Mid-Year Report (LC)年中报告（当地）'!H38/$C$140,0)</f>
        <v>0</v>
      </c>
      <c r="I38" s="65">
        <f>IFERROR(+'5. Mid-Year Report (LC)年中报告（当地）'!I38/$C$140,0)</f>
        <v>0</v>
      </c>
      <c r="J38" s="78">
        <f>+'5. Mid-Year Report (LC)年中报告（当地）'!J38</f>
        <v>0</v>
      </c>
      <c r="K38" s="79">
        <f>IFERROR(+'5. Mid-Year Report (LC)年中报告（当地）'!K38/$N$140,0)</f>
        <v>0</v>
      </c>
      <c r="L38" s="78">
        <f>IFERROR(+'5. Mid-Year Report (LC)年中报告（当地）'!L38/$N$140,0)</f>
        <v>0</v>
      </c>
      <c r="M38" s="79">
        <f>IFERROR(+'5. Mid-Year Report (LC)年中报告（当地）'!M38/$N$140,0)</f>
        <v>0</v>
      </c>
      <c r="N38" s="78">
        <f>IFERROR(+'5. Mid-Year Report (LC)年中报告（当地）'!N38/$N$140,0)</f>
        <v>0</v>
      </c>
      <c r="O38" s="112" t="b">
        <f t="shared" si="0"/>
        <v>1</v>
      </c>
    </row>
    <row r="39" spans="1:15">
      <c r="A39" s="344"/>
      <c r="B39" s="102">
        <f>+'5. Mid-Year Report (LC)年中报告（当地）'!B39</f>
        <v>0</v>
      </c>
      <c r="C39" s="102">
        <f>+'5. Mid-Year Report (LC)年中报告（当地）'!C39</f>
        <v>0</v>
      </c>
      <c r="D39" s="2">
        <f>+'5. Mid-Year Report (LC)年中报告（当地）'!D39</f>
        <v>0</v>
      </c>
      <c r="E39" s="65">
        <f>+'5. Mid-Year Report (LC)年中报告（当地）'!E39</f>
        <v>0</v>
      </c>
      <c r="F39" s="65">
        <f>IFERROR(+'5. Mid-Year Report (LC)年中报告（当地）'!F39/$C$140,0)</f>
        <v>0</v>
      </c>
      <c r="G39" s="65">
        <f>IFERROR(+'5. Mid-Year Report (LC)年中报告（当地）'!G39/$C$140,0)</f>
        <v>0</v>
      </c>
      <c r="H39" s="65">
        <f>IFERROR(+'5. Mid-Year Report (LC)年中报告（当地）'!H39/$C$140,0)</f>
        <v>0</v>
      </c>
      <c r="I39" s="65">
        <f>IFERROR(+'5. Mid-Year Report (LC)年中报告（当地）'!I39/$C$140,0)</f>
        <v>0</v>
      </c>
      <c r="J39" s="78">
        <f>+'5. Mid-Year Report (LC)年中报告（当地）'!J39</f>
        <v>0</v>
      </c>
      <c r="K39" s="79">
        <f>IFERROR(+'5. Mid-Year Report (LC)年中报告（当地）'!K39/$N$140,0)</f>
        <v>0</v>
      </c>
      <c r="L39" s="78">
        <f>IFERROR(+'5. Mid-Year Report (LC)年中报告（当地）'!L39/$N$140,0)</f>
        <v>0</v>
      </c>
      <c r="M39" s="79">
        <f>IFERROR(+'5. Mid-Year Report (LC)年中报告（当地）'!M39/$N$140,0)</f>
        <v>0</v>
      </c>
      <c r="N39" s="78">
        <f>IFERROR(+'5. Mid-Year Report (LC)年中报告（当地）'!N39/$N$140,0)</f>
        <v>0</v>
      </c>
      <c r="O39" s="112" t="b">
        <f t="shared" si="0"/>
        <v>1</v>
      </c>
    </row>
    <row r="40" spans="1:15">
      <c r="A40" s="344"/>
      <c r="B40" s="102">
        <f>+'5. Mid-Year Report (LC)年中报告（当地）'!B40</f>
        <v>0</v>
      </c>
      <c r="C40" s="102">
        <f>+'5. Mid-Year Report (LC)年中报告（当地）'!C40</f>
        <v>0</v>
      </c>
      <c r="D40" s="2">
        <f>+'5. Mid-Year Report (LC)年中报告（当地）'!D40</f>
        <v>0</v>
      </c>
      <c r="E40" s="65">
        <f>+'5. Mid-Year Report (LC)年中报告（当地）'!E40</f>
        <v>0</v>
      </c>
      <c r="F40" s="65">
        <f>IFERROR(+'5. Mid-Year Report (LC)年中报告（当地）'!F40/$C$140,0)</f>
        <v>0</v>
      </c>
      <c r="G40" s="65">
        <f>IFERROR(+'5. Mid-Year Report (LC)年中报告（当地）'!G40/$C$140,0)</f>
        <v>0</v>
      </c>
      <c r="H40" s="65">
        <f>IFERROR(+'5. Mid-Year Report (LC)年中报告（当地）'!H40/$C$140,0)</f>
        <v>0</v>
      </c>
      <c r="I40" s="65">
        <f>IFERROR(+'5. Mid-Year Report (LC)年中报告（当地）'!I40/$C$140,0)</f>
        <v>0</v>
      </c>
      <c r="J40" s="78">
        <f>+'5. Mid-Year Report (LC)年中报告（当地）'!J40</f>
        <v>0</v>
      </c>
      <c r="K40" s="79">
        <f>IFERROR(+'5. Mid-Year Report (LC)年中报告（当地）'!K40/$N$140,0)</f>
        <v>0</v>
      </c>
      <c r="L40" s="78">
        <f>IFERROR(+'5. Mid-Year Report (LC)年中报告（当地）'!L40/$N$140,0)</f>
        <v>0</v>
      </c>
      <c r="M40" s="79">
        <f>IFERROR(+'5. Mid-Year Report (LC)年中报告（当地）'!M40/$N$140,0)</f>
        <v>0</v>
      </c>
      <c r="N40" s="78">
        <f>IFERROR(+'5. Mid-Year Report (LC)年中报告（当地）'!N40/$N$140,0)</f>
        <v>0</v>
      </c>
      <c r="O40" s="112" t="b">
        <f t="shared" si="0"/>
        <v>1</v>
      </c>
    </row>
    <row r="41" spans="1:15">
      <c r="A41" s="344"/>
      <c r="B41" s="102">
        <f>+'5. Mid-Year Report (LC)年中报告（当地）'!B41</f>
        <v>0</v>
      </c>
      <c r="C41" s="102">
        <f>+'5. Mid-Year Report (LC)年中报告（当地）'!C41</f>
        <v>0</v>
      </c>
      <c r="D41" s="2">
        <f>+'5. Mid-Year Report (LC)年中报告（当地）'!D41</f>
        <v>0</v>
      </c>
      <c r="E41" s="65">
        <f>+'5. Mid-Year Report (LC)年中报告（当地）'!E41</f>
        <v>0</v>
      </c>
      <c r="F41" s="65">
        <f>IFERROR(+'5. Mid-Year Report (LC)年中报告（当地）'!F41/$C$140,0)</f>
        <v>0</v>
      </c>
      <c r="G41" s="65">
        <f>IFERROR(+'5. Mid-Year Report (LC)年中报告（当地）'!G41/$C$140,0)</f>
        <v>0</v>
      </c>
      <c r="H41" s="65">
        <f>IFERROR(+'5. Mid-Year Report (LC)年中报告（当地）'!H41/$C$140,0)</f>
        <v>0</v>
      </c>
      <c r="I41" s="65">
        <f>IFERROR(+'5. Mid-Year Report (LC)年中报告（当地）'!I41/$C$140,0)</f>
        <v>0</v>
      </c>
      <c r="J41" s="78">
        <f>+'5. Mid-Year Report (LC)年中报告（当地）'!J41</f>
        <v>0</v>
      </c>
      <c r="K41" s="79">
        <f>IFERROR(+'5. Mid-Year Report (LC)年中报告（当地）'!K41/$N$140,0)</f>
        <v>0</v>
      </c>
      <c r="L41" s="78">
        <f>IFERROR(+'5. Mid-Year Report (LC)年中报告（当地）'!L41/$N$140,0)</f>
        <v>0</v>
      </c>
      <c r="M41" s="79">
        <f>IFERROR(+'5. Mid-Year Report (LC)年中报告（当地）'!M41/$N$140,0)</f>
        <v>0</v>
      </c>
      <c r="N41" s="78">
        <f>IFERROR(+'5. Mid-Year Report (LC)年中报告（当地）'!N41/$N$140,0)</f>
        <v>0</v>
      </c>
      <c r="O41" s="112" t="b">
        <f t="shared" si="0"/>
        <v>1</v>
      </c>
    </row>
    <row r="42" spans="1:15">
      <c r="A42" s="344"/>
      <c r="B42" s="102">
        <f>+'5. Mid-Year Report (LC)年中报告（当地）'!B42</f>
        <v>0</v>
      </c>
      <c r="C42" s="102">
        <f>+'5. Mid-Year Report (LC)年中报告（当地）'!C42</f>
        <v>0</v>
      </c>
      <c r="D42" s="2">
        <f>+'5. Mid-Year Report (LC)年中报告（当地）'!D42</f>
        <v>0</v>
      </c>
      <c r="E42" s="65">
        <f>+'5. Mid-Year Report (LC)年中报告（当地）'!E42</f>
        <v>0</v>
      </c>
      <c r="F42" s="65">
        <f>IFERROR(+'5. Mid-Year Report (LC)年中报告（当地）'!F42/$C$140,0)</f>
        <v>0</v>
      </c>
      <c r="G42" s="65">
        <f>IFERROR(+'5. Mid-Year Report (LC)年中报告（当地）'!G42/$C$140,0)</f>
        <v>0</v>
      </c>
      <c r="H42" s="65">
        <f>IFERROR(+'5. Mid-Year Report (LC)年中报告（当地）'!H42/$C$140,0)</f>
        <v>0</v>
      </c>
      <c r="I42" s="65">
        <f>IFERROR(+'5. Mid-Year Report (LC)年中报告（当地）'!I42/$C$140,0)</f>
        <v>0</v>
      </c>
      <c r="J42" s="78">
        <f>+'5. Mid-Year Report (LC)年中报告（当地）'!J42</f>
        <v>0</v>
      </c>
      <c r="K42" s="79">
        <f>IFERROR(+'5. Mid-Year Report (LC)年中报告（当地）'!K42/$N$140,0)</f>
        <v>0</v>
      </c>
      <c r="L42" s="78">
        <f>IFERROR(+'5. Mid-Year Report (LC)年中报告（当地）'!L42/$N$140,0)</f>
        <v>0</v>
      </c>
      <c r="M42" s="79">
        <f>IFERROR(+'5. Mid-Year Report (LC)年中报告（当地）'!M42/$N$140,0)</f>
        <v>0</v>
      </c>
      <c r="N42" s="78">
        <f>IFERROR(+'5. Mid-Year Report (LC)年中报告（当地）'!N42/$N$140,0)</f>
        <v>0</v>
      </c>
      <c r="O42" s="112" t="b">
        <f t="shared" si="0"/>
        <v>1</v>
      </c>
    </row>
    <row r="43" spans="1:15">
      <c r="A43" s="344"/>
      <c r="B43" s="102">
        <f>+'5. Mid-Year Report (LC)年中报告（当地）'!B43</f>
        <v>0</v>
      </c>
      <c r="C43" s="102">
        <f>+'5. Mid-Year Report (LC)年中报告（当地）'!C43</f>
        <v>0</v>
      </c>
      <c r="D43" s="2">
        <f>+'5. Mid-Year Report (LC)年中报告（当地）'!D43</f>
        <v>0</v>
      </c>
      <c r="E43" s="65">
        <f>+'5. Mid-Year Report (LC)年中报告（当地）'!E43</f>
        <v>0</v>
      </c>
      <c r="F43" s="65">
        <f>IFERROR(+'5. Mid-Year Report (LC)年中报告（当地）'!F43/$C$140,0)</f>
        <v>0</v>
      </c>
      <c r="G43" s="65">
        <f>IFERROR(+'5. Mid-Year Report (LC)年中报告（当地）'!G43/$C$140,0)</f>
        <v>0</v>
      </c>
      <c r="H43" s="65">
        <f>IFERROR(+'5. Mid-Year Report (LC)年中报告（当地）'!H43/$C$140,0)</f>
        <v>0</v>
      </c>
      <c r="I43" s="65">
        <f>IFERROR(+'5. Mid-Year Report (LC)年中报告（当地）'!I43/$C$140,0)</f>
        <v>0</v>
      </c>
      <c r="J43" s="78">
        <f>+'5. Mid-Year Report (LC)年中报告（当地）'!J43</f>
        <v>0</v>
      </c>
      <c r="K43" s="79">
        <f>IFERROR(+'5. Mid-Year Report (LC)年中报告（当地）'!K43/$N$140,0)</f>
        <v>0</v>
      </c>
      <c r="L43" s="78">
        <f>IFERROR(+'5. Mid-Year Report (LC)年中报告（当地）'!L43/$N$140,0)</f>
        <v>0</v>
      </c>
      <c r="M43" s="79">
        <f>IFERROR(+'5. Mid-Year Report (LC)年中报告（当地）'!M43/$N$140,0)</f>
        <v>0</v>
      </c>
      <c r="N43" s="78">
        <f>IFERROR(+'5. Mid-Year Report (LC)年中报告（当地）'!N43/$N$140,0)</f>
        <v>0</v>
      </c>
      <c r="O43" s="112" t="b">
        <f t="shared" si="0"/>
        <v>1</v>
      </c>
    </row>
    <row r="44" spans="1:15">
      <c r="A44" s="344"/>
      <c r="B44" s="102">
        <f>+'5. Mid-Year Report (LC)年中报告（当地）'!B44</f>
        <v>0</v>
      </c>
      <c r="C44" s="102">
        <f>+'5. Mid-Year Report (LC)年中报告（当地）'!C44</f>
        <v>0</v>
      </c>
      <c r="D44" s="2">
        <f>+'5. Mid-Year Report (LC)年中报告（当地）'!D44</f>
        <v>0</v>
      </c>
      <c r="E44" s="65">
        <f>+'5. Mid-Year Report (LC)年中报告（当地）'!E44</f>
        <v>0</v>
      </c>
      <c r="F44" s="65">
        <f>IFERROR(+'5. Mid-Year Report (LC)年中报告（当地）'!F44/$C$140,0)</f>
        <v>0</v>
      </c>
      <c r="G44" s="65">
        <f>IFERROR(+'5. Mid-Year Report (LC)年中报告（当地）'!G44/$C$140,0)</f>
        <v>0</v>
      </c>
      <c r="H44" s="65">
        <f>IFERROR(+'5. Mid-Year Report (LC)年中报告（当地）'!H44/$C$140,0)</f>
        <v>0</v>
      </c>
      <c r="I44" s="65">
        <f>IFERROR(+'5. Mid-Year Report (LC)年中报告（当地）'!I44/$C$140,0)</f>
        <v>0</v>
      </c>
      <c r="J44" s="78">
        <f>+'5. Mid-Year Report (LC)年中报告（当地）'!J44</f>
        <v>0</v>
      </c>
      <c r="K44" s="79">
        <f>IFERROR(+'5. Mid-Year Report (LC)年中报告（当地）'!K44/$N$140,0)</f>
        <v>0</v>
      </c>
      <c r="L44" s="78">
        <f>IFERROR(+'5. Mid-Year Report (LC)年中报告（当地）'!L44/$N$140,0)</f>
        <v>0</v>
      </c>
      <c r="M44" s="79">
        <f>IFERROR(+'5. Mid-Year Report (LC)年中报告（当地）'!M44/$N$140,0)</f>
        <v>0</v>
      </c>
      <c r="N44" s="78">
        <f>IFERROR(+'5. Mid-Year Report (LC)年中报告（当地）'!N44/$N$140,0)</f>
        <v>0</v>
      </c>
      <c r="O44" s="112" t="b">
        <f t="shared" si="0"/>
        <v>1</v>
      </c>
    </row>
    <row r="45" spans="1:15">
      <c r="A45" s="344"/>
      <c r="B45" s="102">
        <f>+'5. Mid-Year Report (LC)年中报告（当地）'!B45</f>
        <v>0</v>
      </c>
      <c r="C45" s="102">
        <f>+'5. Mid-Year Report (LC)年中报告（当地）'!C45</f>
        <v>0</v>
      </c>
      <c r="D45" s="2">
        <f>+'5. Mid-Year Report (LC)年中报告（当地）'!D45</f>
        <v>0</v>
      </c>
      <c r="E45" s="65">
        <f>+'5. Mid-Year Report (LC)年中报告（当地）'!E45</f>
        <v>0</v>
      </c>
      <c r="F45" s="65">
        <f>IFERROR(+'5. Mid-Year Report (LC)年中报告（当地）'!F45/$C$140,0)</f>
        <v>0</v>
      </c>
      <c r="G45" s="65">
        <f>IFERROR(+'5. Mid-Year Report (LC)年中报告（当地）'!G45/$C$140,0)</f>
        <v>0</v>
      </c>
      <c r="H45" s="65">
        <f>IFERROR(+'5. Mid-Year Report (LC)年中报告（当地）'!H45/$C$140,0)</f>
        <v>0</v>
      </c>
      <c r="I45" s="65">
        <f>IFERROR(+'5. Mid-Year Report (LC)年中报告（当地）'!I45/$C$140,0)</f>
        <v>0</v>
      </c>
      <c r="J45" s="78">
        <f>+'5. Mid-Year Report (LC)年中报告（当地）'!J45</f>
        <v>0</v>
      </c>
      <c r="K45" s="79">
        <f>IFERROR(+'5. Mid-Year Report (LC)年中报告（当地）'!K45/$N$140,0)</f>
        <v>0</v>
      </c>
      <c r="L45" s="78">
        <f>IFERROR(+'5. Mid-Year Report (LC)年中报告（当地）'!L45/$N$140,0)</f>
        <v>0</v>
      </c>
      <c r="M45" s="79">
        <f>IFERROR(+'5. Mid-Year Report (LC)年中报告（当地）'!M45/$N$140,0)</f>
        <v>0</v>
      </c>
      <c r="N45" s="78">
        <f>IFERROR(+'5. Mid-Year Report (LC)年中报告（当地）'!N45/$N$140,0)</f>
        <v>0</v>
      </c>
      <c r="O45" s="112" t="b">
        <f t="shared" si="0"/>
        <v>1</v>
      </c>
    </row>
    <row r="46" spans="1:15">
      <c r="A46" s="344"/>
      <c r="B46" s="102">
        <f>+'5. Mid-Year Report (LC)年中报告（当地）'!B46</f>
        <v>0</v>
      </c>
      <c r="C46" s="102">
        <f>+'5. Mid-Year Report (LC)年中报告（当地）'!C46</f>
        <v>0</v>
      </c>
      <c r="D46" s="2">
        <f>+'5. Mid-Year Report (LC)年中报告（当地）'!D46</f>
        <v>0</v>
      </c>
      <c r="E46" s="65">
        <f>+'5. Mid-Year Report (LC)年中报告（当地）'!E46</f>
        <v>0</v>
      </c>
      <c r="F46" s="65">
        <f>IFERROR(+'5. Mid-Year Report (LC)年中报告（当地）'!F46/$C$140,0)</f>
        <v>0</v>
      </c>
      <c r="G46" s="65">
        <f>IFERROR(+'5. Mid-Year Report (LC)年中报告（当地）'!G46/$C$140,0)</f>
        <v>0</v>
      </c>
      <c r="H46" s="65">
        <f>IFERROR(+'5. Mid-Year Report (LC)年中报告（当地）'!H46/$C$140,0)</f>
        <v>0</v>
      </c>
      <c r="I46" s="65">
        <f>IFERROR(+'5. Mid-Year Report (LC)年中报告（当地）'!I46/$C$140,0)</f>
        <v>0</v>
      </c>
      <c r="J46" s="78">
        <f>+'5. Mid-Year Report (LC)年中报告（当地）'!J46</f>
        <v>0</v>
      </c>
      <c r="K46" s="79">
        <f>IFERROR(+'5. Mid-Year Report (LC)年中报告（当地）'!K46/$N$140,0)</f>
        <v>0</v>
      </c>
      <c r="L46" s="78">
        <f>IFERROR(+'5. Mid-Year Report (LC)年中报告（当地）'!L46/$N$140,0)</f>
        <v>0</v>
      </c>
      <c r="M46" s="79">
        <f>IFERROR(+'5. Mid-Year Report (LC)年中报告（当地）'!M46/$N$140,0)</f>
        <v>0</v>
      </c>
      <c r="N46" s="78">
        <f>IFERROR(+'5. Mid-Year Report (LC)年中报告（当地）'!N46/$N$140,0)</f>
        <v>0</v>
      </c>
      <c r="O46" s="112" t="b">
        <f t="shared" si="0"/>
        <v>1</v>
      </c>
    </row>
    <row r="47" spans="1:15">
      <c r="A47" s="344"/>
      <c r="B47" s="10"/>
      <c r="C47" s="2"/>
      <c r="D47" s="2"/>
      <c r="E47" s="65"/>
      <c r="F47" s="65"/>
      <c r="G47" s="65"/>
      <c r="H47" s="65"/>
      <c r="I47" s="65"/>
      <c r="J47" s="78"/>
      <c r="K47" s="79"/>
      <c r="L47" s="78"/>
      <c r="M47" s="78"/>
      <c r="N47" s="78"/>
      <c r="O47" s="112"/>
    </row>
    <row r="48" spans="1:15">
      <c r="A48" s="344"/>
      <c r="B48" s="334" t="s">
        <v>158</v>
      </c>
      <c r="C48" s="335"/>
      <c r="D48" s="335"/>
      <c r="E48" s="335"/>
      <c r="F48" s="345"/>
      <c r="G48" s="80">
        <f>SUM(G19:G47)</f>
        <v>0</v>
      </c>
      <c r="H48" s="80">
        <f>SUM(H19:H47)</f>
        <v>0</v>
      </c>
      <c r="I48" s="80">
        <f>SUM(I19:I47)</f>
        <v>0</v>
      </c>
      <c r="J48" s="81"/>
      <c r="K48" s="81"/>
      <c r="L48" s="81">
        <f>SUM(L19:L47)</f>
        <v>0</v>
      </c>
      <c r="M48" s="81">
        <f>SUM(M19:M47)</f>
        <v>0</v>
      </c>
      <c r="N48" s="81">
        <f>SUM(N19:N47)</f>
        <v>0</v>
      </c>
      <c r="O48" s="81"/>
    </row>
    <row r="49" spans="1:16">
      <c r="A49" s="343" t="s">
        <v>125</v>
      </c>
      <c r="B49" s="102">
        <f>+'5. Mid-Year Report (LC)年中报告（当地）'!B49</f>
        <v>0</v>
      </c>
      <c r="C49" s="102">
        <f>+'5. Mid-Year Report (LC)年中报告（当地）'!C49</f>
        <v>0</v>
      </c>
      <c r="D49" s="2">
        <f>+'5. Mid-Year Report (LC)年中报告（当地）'!D49</f>
        <v>0</v>
      </c>
      <c r="E49" s="65">
        <f>+'5. Mid-Year Report (LC)年中报告（当地）'!E49</f>
        <v>0</v>
      </c>
      <c r="F49" s="65">
        <f>IFERROR(+'5. Mid-Year Report (LC)年中报告（当地）'!F49/$C$140,0)</f>
        <v>0</v>
      </c>
      <c r="G49" s="65">
        <f>IFERROR(+'5. Mid-Year Report (LC)年中报告（当地）'!G49/$C$140,0)</f>
        <v>0</v>
      </c>
      <c r="H49" s="65">
        <f>IFERROR(+'5. Mid-Year Report (LC)年中报告（当地）'!H49/$C$140,0)</f>
        <v>0</v>
      </c>
      <c r="I49" s="65">
        <f>IFERROR(+'5. Mid-Year Report (LC)年中报告（当地）'!I49/$C$140,0)</f>
        <v>0</v>
      </c>
      <c r="J49" s="78">
        <f>+'5. Mid-Year Report (LC)年中报告（当地）'!J49</f>
        <v>0</v>
      </c>
      <c r="K49" s="79">
        <f>IFERROR(+'5. Mid-Year Report (LC)年中报告（当地）'!K49/$N$140,0)</f>
        <v>0</v>
      </c>
      <c r="L49" s="78">
        <f>IFERROR(+'5. Mid-Year Report (LC)年中报告（当地）'!L49/$N$140,0)</f>
        <v>0</v>
      </c>
      <c r="M49" s="79">
        <f>IFERROR(+'5. Mid-Year Report (LC)年中报告（当地）'!M49/$N$140,0)</f>
        <v>0</v>
      </c>
      <c r="N49" s="78">
        <f>IFERROR(+'5. Mid-Year Report (LC)年中报告（当地）'!N49/$N$140,0)</f>
        <v>0</v>
      </c>
      <c r="O49" s="112" t="b">
        <f t="shared" ref="O49:O73" si="1">IF((J49*K49)=(L49+M49),TRUE)</f>
        <v>1</v>
      </c>
      <c r="P49" s="9"/>
    </row>
    <row r="50" spans="1:16">
      <c r="A50" s="344"/>
      <c r="B50" s="102">
        <f>+'5. Mid-Year Report (LC)年中报告（当地）'!B50</f>
        <v>0</v>
      </c>
      <c r="C50" s="102">
        <f>+'5. Mid-Year Report (LC)年中报告（当地）'!C50</f>
        <v>0</v>
      </c>
      <c r="D50" s="2">
        <f>+'5. Mid-Year Report (LC)年中报告（当地）'!D50</f>
        <v>0</v>
      </c>
      <c r="E50" s="65">
        <f>+'5. Mid-Year Report (LC)年中报告（当地）'!E50</f>
        <v>0</v>
      </c>
      <c r="F50" s="65">
        <f>IFERROR(+'5. Mid-Year Report (LC)年中报告（当地）'!F50/$C$140,0)</f>
        <v>0</v>
      </c>
      <c r="G50" s="65">
        <f>IFERROR(+'5. Mid-Year Report (LC)年中报告（当地）'!G50/$C$140,0)</f>
        <v>0</v>
      </c>
      <c r="H50" s="65">
        <f>IFERROR(+'5. Mid-Year Report (LC)年中报告（当地）'!H50/$C$140,0)</f>
        <v>0</v>
      </c>
      <c r="I50" s="65">
        <f>IFERROR(+'5. Mid-Year Report (LC)年中报告（当地）'!I50/$C$140,0)</f>
        <v>0</v>
      </c>
      <c r="J50" s="78">
        <f>+'5. Mid-Year Report (LC)年中报告（当地）'!J50</f>
        <v>0</v>
      </c>
      <c r="K50" s="79">
        <f>IFERROR(+'5. Mid-Year Report (LC)年中报告（当地）'!K50/$N$140,0)</f>
        <v>0</v>
      </c>
      <c r="L50" s="78">
        <f>IFERROR(+'5. Mid-Year Report (LC)年中报告（当地）'!L50/$N$140,0)</f>
        <v>0</v>
      </c>
      <c r="M50" s="79">
        <f>IFERROR(+'5. Mid-Year Report (LC)年中报告（当地）'!M50/$N$140,0)</f>
        <v>0</v>
      </c>
      <c r="N50" s="78">
        <f>IFERROR(+'5. Mid-Year Report (LC)年中报告（当地）'!N50/$N$140,0)</f>
        <v>0</v>
      </c>
      <c r="O50" s="112" t="b">
        <f t="shared" si="1"/>
        <v>1</v>
      </c>
      <c r="P50" s="9"/>
    </row>
    <row r="51" spans="1:16">
      <c r="A51" s="344"/>
      <c r="B51" s="102">
        <f>+'5. Mid-Year Report (LC)年中报告（当地）'!B51</f>
        <v>0</v>
      </c>
      <c r="C51" s="102">
        <f>+'5. Mid-Year Report (LC)年中报告（当地）'!C51</f>
        <v>0</v>
      </c>
      <c r="D51" s="2">
        <f>+'5. Mid-Year Report (LC)年中报告（当地）'!D51</f>
        <v>0</v>
      </c>
      <c r="E51" s="65">
        <f>+'5. Mid-Year Report (LC)年中报告（当地）'!E51</f>
        <v>0</v>
      </c>
      <c r="F51" s="65">
        <f>IFERROR(+'5. Mid-Year Report (LC)年中报告（当地）'!F51/$C$140,0)</f>
        <v>0</v>
      </c>
      <c r="G51" s="65">
        <f>IFERROR(+'5. Mid-Year Report (LC)年中报告（当地）'!G51/$C$140,0)</f>
        <v>0</v>
      </c>
      <c r="H51" s="65">
        <f>IFERROR(+'5. Mid-Year Report (LC)年中报告（当地）'!H51/$C$140,0)</f>
        <v>0</v>
      </c>
      <c r="I51" s="65">
        <f>IFERROR(+'5. Mid-Year Report (LC)年中报告（当地）'!I51/$C$140,0)</f>
        <v>0</v>
      </c>
      <c r="J51" s="78">
        <f>+'5. Mid-Year Report (LC)年中报告（当地）'!J51</f>
        <v>0</v>
      </c>
      <c r="K51" s="79">
        <f>IFERROR(+'5. Mid-Year Report (LC)年中报告（当地）'!K51/$N$140,0)</f>
        <v>0</v>
      </c>
      <c r="L51" s="78">
        <f>IFERROR(+'5. Mid-Year Report (LC)年中报告（当地）'!L51/$N$140,0)</f>
        <v>0</v>
      </c>
      <c r="M51" s="79">
        <f>IFERROR(+'5. Mid-Year Report (LC)年中报告（当地）'!M51/$N$140,0)</f>
        <v>0</v>
      </c>
      <c r="N51" s="78">
        <f>IFERROR(+'5. Mid-Year Report (LC)年中报告（当地）'!N51/$N$140,0)</f>
        <v>0</v>
      </c>
      <c r="O51" s="112" t="b">
        <f t="shared" si="1"/>
        <v>1</v>
      </c>
      <c r="P51" s="9"/>
    </row>
    <row r="52" spans="1:16">
      <c r="A52" s="344"/>
      <c r="B52" s="102">
        <f>+'5. Mid-Year Report (LC)年中报告（当地）'!B52</f>
        <v>0</v>
      </c>
      <c r="C52" s="102">
        <f>+'5. Mid-Year Report (LC)年中报告（当地）'!C52</f>
        <v>0</v>
      </c>
      <c r="D52" s="2">
        <f>+'5. Mid-Year Report (LC)年中报告（当地）'!D52</f>
        <v>0</v>
      </c>
      <c r="E52" s="65">
        <f>+'5. Mid-Year Report (LC)年中报告（当地）'!E52</f>
        <v>0</v>
      </c>
      <c r="F52" s="65">
        <f>IFERROR(+'5. Mid-Year Report (LC)年中报告（当地）'!F52/$C$140,0)</f>
        <v>0</v>
      </c>
      <c r="G52" s="65">
        <f>IFERROR(+'5. Mid-Year Report (LC)年中报告（当地）'!G52/$C$140,0)</f>
        <v>0</v>
      </c>
      <c r="H52" s="65">
        <f>IFERROR(+'5. Mid-Year Report (LC)年中报告（当地）'!H52/$C$140,0)</f>
        <v>0</v>
      </c>
      <c r="I52" s="65">
        <f>IFERROR(+'5. Mid-Year Report (LC)年中报告（当地）'!I52/$C$140,0)</f>
        <v>0</v>
      </c>
      <c r="J52" s="78">
        <f>+'5. Mid-Year Report (LC)年中报告（当地）'!J52</f>
        <v>0</v>
      </c>
      <c r="K52" s="79">
        <f>IFERROR(+'5. Mid-Year Report (LC)年中报告（当地）'!K52/$N$140,0)</f>
        <v>0</v>
      </c>
      <c r="L52" s="78">
        <f>IFERROR(+'5. Mid-Year Report (LC)年中报告（当地）'!L52/$N$140,0)</f>
        <v>0</v>
      </c>
      <c r="M52" s="79">
        <f>IFERROR(+'5. Mid-Year Report (LC)年中报告（当地）'!M52/$N$140,0)</f>
        <v>0</v>
      </c>
      <c r="N52" s="78">
        <f>IFERROR(+'5. Mid-Year Report (LC)年中报告（当地）'!N52/$N$140,0)</f>
        <v>0</v>
      </c>
      <c r="O52" s="112" t="b">
        <f t="shared" si="1"/>
        <v>1</v>
      </c>
      <c r="P52" s="9"/>
    </row>
    <row r="53" spans="1:16">
      <c r="A53" s="344"/>
      <c r="B53" s="102">
        <f>+'5. Mid-Year Report (LC)年中报告（当地）'!B53</f>
        <v>0</v>
      </c>
      <c r="C53" s="102">
        <f>+'5. Mid-Year Report (LC)年中报告（当地）'!C53</f>
        <v>0</v>
      </c>
      <c r="D53" s="2">
        <f>+'5. Mid-Year Report (LC)年中报告（当地）'!D53</f>
        <v>0</v>
      </c>
      <c r="E53" s="65">
        <f>+'5. Mid-Year Report (LC)年中报告（当地）'!E53</f>
        <v>0</v>
      </c>
      <c r="F53" s="65">
        <f>IFERROR(+'5. Mid-Year Report (LC)年中报告（当地）'!F53/$C$140,0)</f>
        <v>0</v>
      </c>
      <c r="G53" s="65">
        <f>IFERROR(+'5. Mid-Year Report (LC)年中报告（当地）'!G53/$C$140,0)</f>
        <v>0</v>
      </c>
      <c r="H53" s="65">
        <f>IFERROR(+'5. Mid-Year Report (LC)年中报告（当地）'!H53/$C$140,0)</f>
        <v>0</v>
      </c>
      <c r="I53" s="65">
        <f>IFERROR(+'5. Mid-Year Report (LC)年中报告（当地）'!I53/$C$140,0)</f>
        <v>0</v>
      </c>
      <c r="J53" s="78">
        <f>+'5. Mid-Year Report (LC)年中报告（当地）'!J53</f>
        <v>0</v>
      </c>
      <c r="K53" s="79">
        <f>IFERROR(+'5. Mid-Year Report (LC)年中报告（当地）'!K53/$N$140,0)</f>
        <v>0</v>
      </c>
      <c r="L53" s="78">
        <f>IFERROR(+'5. Mid-Year Report (LC)年中报告（当地）'!L53/$N$140,0)</f>
        <v>0</v>
      </c>
      <c r="M53" s="79">
        <f>IFERROR(+'5. Mid-Year Report (LC)年中报告（当地）'!M53/$N$140,0)</f>
        <v>0</v>
      </c>
      <c r="N53" s="78">
        <f>IFERROR(+'5. Mid-Year Report (LC)年中报告（当地）'!N53/$N$140,0)</f>
        <v>0</v>
      </c>
      <c r="O53" s="112" t="b">
        <f t="shared" si="1"/>
        <v>1</v>
      </c>
      <c r="P53" s="9"/>
    </row>
    <row r="54" spans="1:16">
      <c r="A54" s="344"/>
      <c r="B54" s="102">
        <f>+'5. Mid-Year Report (LC)年中报告（当地）'!B54</f>
        <v>0</v>
      </c>
      <c r="C54" s="102">
        <f>+'5. Mid-Year Report (LC)年中报告（当地）'!C54</f>
        <v>0</v>
      </c>
      <c r="D54" s="2">
        <f>+'5. Mid-Year Report (LC)年中报告（当地）'!D54</f>
        <v>0</v>
      </c>
      <c r="E54" s="65">
        <f>+'5. Mid-Year Report (LC)年中报告（当地）'!E54</f>
        <v>0</v>
      </c>
      <c r="F54" s="65">
        <f>IFERROR(+'5. Mid-Year Report (LC)年中报告（当地）'!F54/$C$140,0)</f>
        <v>0</v>
      </c>
      <c r="G54" s="65">
        <f>IFERROR(+'5. Mid-Year Report (LC)年中报告（当地）'!G54/$C$140,0)</f>
        <v>0</v>
      </c>
      <c r="H54" s="65">
        <f>IFERROR(+'5. Mid-Year Report (LC)年中报告（当地）'!H54/$C$140,0)</f>
        <v>0</v>
      </c>
      <c r="I54" s="65">
        <f>IFERROR(+'5. Mid-Year Report (LC)年中报告（当地）'!I54/$C$140,0)</f>
        <v>0</v>
      </c>
      <c r="J54" s="78">
        <f>+'5. Mid-Year Report (LC)年中报告（当地）'!J54</f>
        <v>0</v>
      </c>
      <c r="K54" s="79">
        <f>IFERROR(+'5. Mid-Year Report (LC)年中报告（当地）'!K54/$N$140,0)</f>
        <v>0</v>
      </c>
      <c r="L54" s="78">
        <f>IFERROR(+'5. Mid-Year Report (LC)年中报告（当地）'!L54/$N$140,0)</f>
        <v>0</v>
      </c>
      <c r="M54" s="79">
        <f>IFERROR(+'5. Mid-Year Report (LC)年中报告（当地）'!M54/$N$140,0)</f>
        <v>0</v>
      </c>
      <c r="N54" s="78">
        <f>IFERROR(+'5. Mid-Year Report (LC)年中报告（当地）'!N54/$N$140,0)</f>
        <v>0</v>
      </c>
      <c r="O54" s="112" t="b">
        <f t="shared" si="1"/>
        <v>1</v>
      </c>
      <c r="P54" s="9"/>
    </row>
    <row r="55" spans="1:16">
      <c r="A55" s="344"/>
      <c r="B55" s="102">
        <f>+'5. Mid-Year Report (LC)年中报告（当地）'!B55</f>
        <v>0</v>
      </c>
      <c r="C55" s="102">
        <f>+'5. Mid-Year Report (LC)年中报告（当地）'!C55</f>
        <v>0</v>
      </c>
      <c r="D55" s="2">
        <f>+'5. Mid-Year Report (LC)年中报告（当地）'!D55</f>
        <v>0</v>
      </c>
      <c r="E55" s="65">
        <f>+'5. Mid-Year Report (LC)年中报告（当地）'!E55</f>
        <v>0</v>
      </c>
      <c r="F55" s="65">
        <f>IFERROR(+'5. Mid-Year Report (LC)年中报告（当地）'!F55/$C$140,0)</f>
        <v>0</v>
      </c>
      <c r="G55" s="65">
        <f>IFERROR(+'5. Mid-Year Report (LC)年中报告（当地）'!G55/$C$140,0)</f>
        <v>0</v>
      </c>
      <c r="H55" s="65">
        <f>IFERROR(+'5. Mid-Year Report (LC)年中报告（当地）'!H55/$C$140,0)</f>
        <v>0</v>
      </c>
      <c r="I55" s="65">
        <f>IFERROR(+'5. Mid-Year Report (LC)年中报告（当地）'!I55/$C$140,0)</f>
        <v>0</v>
      </c>
      <c r="J55" s="78">
        <f>+'5. Mid-Year Report (LC)年中报告（当地）'!J55</f>
        <v>0</v>
      </c>
      <c r="K55" s="79">
        <f>IFERROR(+'5. Mid-Year Report (LC)年中报告（当地）'!K55/$N$140,0)</f>
        <v>0</v>
      </c>
      <c r="L55" s="78">
        <f>IFERROR(+'5. Mid-Year Report (LC)年中报告（当地）'!L55/$N$140,0)</f>
        <v>0</v>
      </c>
      <c r="M55" s="79">
        <f>IFERROR(+'5. Mid-Year Report (LC)年中报告（当地）'!M55/$N$140,0)</f>
        <v>0</v>
      </c>
      <c r="N55" s="78">
        <f>IFERROR(+'5. Mid-Year Report (LC)年中报告（当地）'!N55/$N$140,0)</f>
        <v>0</v>
      </c>
      <c r="O55" s="112" t="b">
        <f t="shared" si="1"/>
        <v>1</v>
      </c>
      <c r="P55" s="9"/>
    </row>
    <row r="56" spans="1:16">
      <c r="A56" s="344"/>
      <c r="B56" s="102">
        <f>+'5. Mid-Year Report (LC)年中报告（当地）'!B56</f>
        <v>0</v>
      </c>
      <c r="C56" s="102">
        <f>+'5. Mid-Year Report (LC)年中报告（当地）'!C56</f>
        <v>0</v>
      </c>
      <c r="D56" s="2">
        <f>+'5. Mid-Year Report (LC)年中报告（当地）'!D56</f>
        <v>0</v>
      </c>
      <c r="E56" s="65">
        <f>+'5. Mid-Year Report (LC)年中报告（当地）'!E56</f>
        <v>0</v>
      </c>
      <c r="F56" s="65">
        <f>IFERROR(+'5. Mid-Year Report (LC)年中报告（当地）'!F56/$C$140,0)</f>
        <v>0</v>
      </c>
      <c r="G56" s="65">
        <f>IFERROR(+'5. Mid-Year Report (LC)年中报告（当地）'!G56/$C$140,0)</f>
        <v>0</v>
      </c>
      <c r="H56" s="65">
        <f>IFERROR(+'5. Mid-Year Report (LC)年中报告（当地）'!H56/$C$140,0)</f>
        <v>0</v>
      </c>
      <c r="I56" s="65">
        <f>IFERROR(+'5. Mid-Year Report (LC)年中报告（当地）'!I56/$C$140,0)</f>
        <v>0</v>
      </c>
      <c r="J56" s="78">
        <f>+'5. Mid-Year Report (LC)年中报告（当地）'!J56</f>
        <v>0</v>
      </c>
      <c r="K56" s="79">
        <f>IFERROR(+'5. Mid-Year Report (LC)年中报告（当地）'!K56/$N$140,0)</f>
        <v>0</v>
      </c>
      <c r="L56" s="78">
        <f>IFERROR(+'5. Mid-Year Report (LC)年中报告（当地）'!L56/$N$140,0)</f>
        <v>0</v>
      </c>
      <c r="M56" s="79">
        <f>IFERROR(+'5. Mid-Year Report (LC)年中报告（当地）'!M56/$N$140,0)</f>
        <v>0</v>
      </c>
      <c r="N56" s="78">
        <f>IFERROR(+'5. Mid-Year Report (LC)年中报告（当地）'!N56/$N$140,0)</f>
        <v>0</v>
      </c>
      <c r="O56" s="112" t="b">
        <f t="shared" si="1"/>
        <v>1</v>
      </c>
      <c r="P56" s="9"/>
    </row>
    <row r="57" spans="1:16">
      <c r="A57" s="344"/>
      <c r="B57" s="102">
        <f>+'5. Mid-Year Report (LC)年中报告（当地）'!B57</f>
        <v>0</v>
      </c>
      <c r="C57" s="102">
        <f>+'5. Mid-Year Report (LC)年中报告（当地）'!C57</f>
        <v>0</v>
      </c>
      <c r="D57" s="2">
        <f>+'5. Mid-Year Report (LC)年中报告（当地）'!D57</f>
        <v>0</v>
      </c>
      <c r="E57" s="65">
        <f>+'5. Mid-Year Report (LC)年中报告（当地）'!E57</f>
        <v>0</v>
      </c>
      <c r="F57" s="65">
        <f>IFERROR(+'5. Mid-Year Report (LC)年中报告（当地）'!F57/$C$140,0)</f>
        <v>0</v>
      </c>
      <c r="G57" s="65">
        <f>IFERROR(+'5. Mid-Year Report (LC)年中报告（当地）'!G57/$C$140,0)</f>
        <v>0</v>
      </c>
      <c r="H57" s="65">
        <f>IFERROR(+'5. Mid-Year Report (LC)年中报告（当地）'!H57/$C$140,0)</f>
        <v>0</v>
      </c>
      <c r="I57" s="65">
        <f>IFERROR(+'5. Mid-Year Report (LC)年中报告（当地）'!I57/$C$140,0)</f>
        <v>0</v>
      </c>
      <c r="J57" s="78">
        <f>+'5. Mid-Year Report (LC)年中报告（当地）'!J57</f>
        <v>0</v>
      </c>
      <c r="K57" s="79">
        <f>IFERROR(+'5. Mid-Year Report (LC)年中报告（当地）'!K57/$N$140,0)</f>
        <v>0</v>
      </c>
      <c r="L57" s="78">
        <f>IFERROR(+'5. Mid-Year Report (LC)年中报告（当地）'!L57/$N$140,0)</f>
        <v>0</v>
      </c>
      <c r="M57" s="79">
        <f>IFERROR(+'5. Mid-Year Report (LC)年中报告（当地）'!M57/$N$140,0)</f>
        <v>0</v>
      </c>
      <c r="N57" s="78">
        <f>IFERROR(+'5. Mid-Year Report (LC)年中报告（当地）'!N57/$N$140,0)</f>
        <v>0</v>
      </c>
      <c r="O57" s="112" t="b">
        <f t="shared" si="1"/>
        <v>1</v>
      </c>
      <c r="P57" s="9"/>
    </row>
    <row r="58" spans="1:16">
      <c r="A58" s="344"/>
      <c r="B58" s="102">
        <f>+'5. Mid-Year Report (LC)年中报告（当地）'!B58</f>
        <v>0</v>
      </c>
      <c r="C58" s="102">
        <f>+'5. Mid-Year Report (LC)年中报告（当地）'!C58</f>
        <v>0</v>
      </c>
      <c r="D58" s="2">
        <f>+'5. Mid-Year Report (LC)年中报告（当地）'!D58</f>
        <v>0</v>
      </c>
      <c r="E58" s="65">
        <f>+'5. Mid-Year Report (LC)年中报告（当地）'!E58</f>
        <v>0</v>
      </c>
      <c r="F58" s="65">
        <f>IFERROR(+'5. Mid-Year Report (LC)年中报告（当地）'!F58/$C$140,0)</f>
        <v>0</v>
      </c>
      <c r="G58" s="65">
        <f>IFERROR(+'5. Mid-Year Report (LC)年中报告（当地）'!G58/$C$140,0)</f>
        <v>0</v>
      </c>
      <c r="H58" s="65">
        <f>IFERROR(+'5. Mid-Year Report (LC)年中报告（当地）'!H58/$C$140,0)</f>
        <v>0</v>
      </c>
      <c r="I58" s="65">
        <f>IFERROR(+'5. Mid-Year Report (LC)年中报告（当地）'!I58/$C$140,0)</f>
        <v>0</v>
      </c>
      <c r="J58" s="78">
        <f>+'5. Mid-Year Report (LC)年中报告（当地）'!J58</f>
        <v>0</v>
      </c>
      <c r="K58" s="79">
        <f>IFERROR(+'5. Mid-Year Report (LC)年中报告（当地）'!K58/$N$140,0)</f>
        <v>0</v>
      </c>
      <c r="L58" s="78">
        <f>IFERROR(+'5. Mid-Year Report (LC)年中报告（当地）'!L58/$N$140,0)</f>
        <v>0</v>
      </c>
      <c r="M58" s="79">
        <f>IFERROR(+'5. Mid-Year Report (LC)年中报告（当地）'!M58/$N$140,0)</f>
        <v>0</v>
      </c>
      <c r="N58" s="78">
        <f>IFERROR(+'5. Mid-Year Report (LC)年中报告（当地）'!N58/$N$140,0)</f>
        <v>0</v>
      </c>
      <c r="O58" s="112" t="b">
        <f t="shared" si="1"/>
        <v>1</v>
      </c>
      <c r="P58" s="9"/>
    </row>
    <row r="59" spans="1:16">
      <c r="A59" s="344"/>
      <c r="B59" s="102">
        <f>+'5. Mid-Year Report (LC)年中报告（当地）'!B59</f>
        <v>0</v>
      </c>
      <c r="C59" s="102">
        <f>+'5. Mid-Year Report (LC)年中报告（当地）'!C59</f>
        <v>0</v>
      </c>
      <c r="D59" s="2">
        <f>+'5. Mid-Year Report (LC)年中报告（当地）'!D59</f>
        <v>0</v>
      </c>
      <c r="E59" s="65">
        <f>+'5. Mid-Year Report (LC)年中报告（当地）'!E59</f>
        <v>0</v>
      </c>
      <c r="F59" s="65">
        <f>IFERROR(+'5. Mid-Year Report (LC)年中报告（当地）'!F59/$C$140,0)</f>
        <v>0</v>
      </c>
      <c r="G59" s="65">
        <f>IFERROR(+'5. Mid-Year Report (LC)年中报告（当地）'!G59/$C$140,0)</f>
        <v>0</v>
      </c>
      <c r="H59" s="65">
        <f>IFERROR(+'5. Mid-Year Report (LC)年中报告（当地）'!H59/$C$140,0)</f>
        <v>0</v>
      </c>
      <c r="I59" s="65">
        <f>IFERROR(+'5. Mid-Year Report (LC)年中报告（当地）'!I59/$C$140,0)</f>
        <v>0</v>
      </c>
      <c r="J59" s="78">
        <f>+'5. Mid-Year Report (LC)年中报告（当地）'!J59</f>
        <v>0</v>
      </c>
      <c r="K59" s="79">
        <f>IFERROR(+'5. Mid-Year Report (LC)年中报告（当地）'!K59/$N$140,0)</f>
        <v>0</v>
      </c>
      <c r="L59" s="78">
        <f>IFERROR(+'5. Mid-Year Report (LC)年中报告（当地）'!L59/$N$140,0)</f>
        <v>0</v>
      </c>
      <c r="M59" s="79">
        <f>IFERROR(+'5. Mid-Year Report (LC)年中报告（当地）'!M59/$N$140,0)</f>
        <v>0</v>
      </c>
      <c r="N59" s="78">
        <f>IFERROR(+'5. Mid-Year Report (LC)年中报告（当地）'!N59/$N$140,0)</f>
        <v>0</v>
      </c>
      <c r="O59" s="112" t="b">
        <f t="shared" si="1"/>
        <v>1</v>
      </c>
      <c r="P59" s="9"/>
    </row>
    <row r="60" spans="1:16">
      <c r="A60" s="344"/>
      <c r="B60" s="102">
        <f>+'5. Mid-Year Report (LC)年中报告（当地）'!B60</f>
        <v>0</v>
      </c>
      <c r="C60" s="102">
        <f>+'5. Mid-Year Report (LC)年中报告（当地）'!C60</f>
        <v>0</v>
      </c>
      <c r="D60" s="2">
        <f>+'5. Mid-Year Report (LC)年中报告（当地）'!D60</f>
        <v>0</v>
      </c>
      <c r="E60" s="65">
        <f>+'5. Mid-Year Report (LC)年中报告（当地）'!E60</f>
        <v>0</v>
      </c>
      <c r="F60" s="65">
        <f>IFERROR(+'5. Mid-Year Report (LC)年中报告（当地）'!F60/$C$140,0)</f>
        <v>0</v>
      </c>
      <c r="G60" s="65">
        <f>IFERROR(+'5. Mid-Year Report (LC)年中报告（当地）'!G60/$C$140,0)</f>
        <v>0</v>
      </c>
      <c r="H60" s="65">
        <f>IFERROR(+'5. Mid-Year Report (LC)年中报告（当地）'!H60/$C$140,0)</f>
        <v>0</v>
      </c>
      <c r="I60" s="65">
        <f>IFERROR(+'5. Mid-Year Report (LC)年中报告（当地）'!I60/$C$140,0)</f>
        <v>0</v>
      </c>
      <c r="J60" s="78">
        <f>+'5. Mid-Year Report (LC)年中报告（当地）'!J60</f>
        <v>0</v>
      </c>
      <c r="K60" s="79">
        <f>IFERROR(+'5. Mid-Year Report (LC)年中报告（当地）'!K60/$N$140,0)</f>
        <v>0</v>
      </c>
      <c r="L60" s="78">
        <f>IFERROR(+'5. Mid-Year Report (LC)年中报告（当地）'!L60/$N$140,0)</f>
        <v>0</v>
      </c>
      <c r="M60" s="79">
        <f>IFERROR(+'5. Mid-Year Report (LC)年中报告（当地）'!M60/$N$140,0)</f>
        <v>0</v>
      </c>
      <c r="N60" s="78">
        <f>IFERROR(+'5. Mid-Year Report (LC)年中报告（当地）'!N60/$N$140,0)</f>
        <v>0</v>
      </c>
      <c r="O60" s="112" t="b">
        <f t="shared" si="1"/>
        <v>1</v>
      </c>
      <c r="P60" s="9"/>
    </row>
    <row r="61" spans="1:16">
      <c r="A61" s="344"/>
      <c r="B61" s="102">
        <f>+'5. Mid-Year Report (LC)年中报告（当地）'!B61</f>
        <v>0</v>
      </c>
      <c r="C61" s="102">
        <f>+'5. Mid-Year Report (LC)年中报告（当地）'!C61</f>
        <v>0</v>
      </c>
      <c r="D61" s="2">
        <f>+'5. Mid-Year Report (LC)年中报告（当地）'!D61</f>
        <v>0</v>
      </c>
      <c r="E61" s="65">
        <f>+'5. Mid-Year Report (LC)年中报告（当地）'!E61</f>
        <v>0</v>
      </c>
      <c r="F61" s="65">
        <f>IFERROR(+'5. Mid-Year Report (LC)年中报告（当地）'!F61/$C$140,0)</f>
        <v>0</v>
      </c>
      <c r="G61" s="65">
        <f>IFERROR(+'5. Mid-Year Report (LC)年中报告（当地）'!G61/$C$140,0)</f>
        <v>0</v>
      </c>
      <c r="H61" s="65">
        <f>IFERROR(+'5. Mid-Year Report (LC)年中报告（当地）'!H61/$C$140,0)</f>
        <v>0</v>
      </c>
      <c r="I61" s="65">
        <f>IFERROR(+'5. Mid-Year Report (LC)年中报告（当地）'!I61/$C$140,0)</f>
        <v>0</v>
      </c>
      <c r="J61" s="78">
        <f>+'5. Mid-Year Report (LC)年中报告（当地）'!J61</f>
        <v>0</v>
      </c>
      <c r="K61" s="79">
        <f>IFERROR(+'5. Mid-Year Report (LC)年中报告（当地）'!K61/$N$140,0)</f>
        <v>0</v>
      </c>
      <c r="L61" s="78">
        <f>IFERROR(+'5. Mid-Year Report (LC)年中报告（当地）'!L61/$N$140,0)</f>
        <v>0</v>
      </c>
      <c r="M61" s="79">
        <f>IFERROR(+'5. Mid-Year Report (LC)年中报告（当地）'!M61/$N$140,0)</f>
        <v>0</v>
      </c>
      <c r="N61" s="78">
        <f>IFERROR(+'5. Mid-Year Report (LC)年中报告（当地）'!N61/$N$140,0)</f>
        <v>0</v>
      </c>
      <c r="O61" s="112" t="b">
        <f t="shared" si="1"/>
        <v>1</v>
      </c>
      <c r="P61" s="9"/>
    </row>
    <row r="62" spans="1:16">
      <c r="A62" s="344"/>
      <c r="B62" s="102">
        <f>+'5. Mid-Year Report (LC)年中报告（当地）'!B62</f>
        <v>0</v>
      </c>
      <c r="C62" s="102">
        <f>+'5. Mid-Year Report (LC)年中报告（当地）'!C62</f>
        <v>0</v>
      </c>
      <c r="D62" s="2">
        <f>+'5. Mid-Year Report (LC)年中报告（当地）'!D62</f>
        <v>0</v>
      </c>
      <c r="E62" s="65">
        <f>+'5. Mid-Year Report (LC)年中报告（当地）'!E62</f>
        <v>0</v>
      </c>
      <c r="F62" s="65">
        <f>IFERROR(+'5. Mid-Year Report (LC)年中报告（当地）'!F62/$C$140,0)</f>
        <v>0</v>
      </c>
      <c r="G62" s="65">
        <f>IFERROR(+'5. Mid-Year Report (LC)年中报告（当地）'!G62/$C$140,0)</f>
        <v>0</v>
      </c>
      <c r="H62" s="65">
        <f>IFERROR(+'5. Mid-Year Report (LC)年中报告（当地）'!H62/$C$140,0)</f>
        <v>0</v>
      </c>
      <c r="I62" s="65">
        <f>IFERROR(+'5. Mid-Year Report (LC)年中报告（当地）'!I62/$C$140,0)</f>
        <v>0</v>
      </c>
      <c r="J62" s="78">
        <f>+'5. Mid-Year Report (LC)年中报告（当地）'!J62</f>
        <v>0</v>
      </c>
      <c r="K62" s="79">
        <f>IFERROR(+'5. Mid-Year Report (LC)年中报告（当地）'!K62/$N$140,0)</f>
        <v>0</v>
      </c>
      <c r="L62" s="78">
        <f>IFERROR(+'5. Mid-Year Report (LC)年中报告（当地）'!L62/$N$140,0)</f>
        <v>0</v>
      </c>
      <c r="M62" s="79">
        <f>IFERROR(+'5. Mid-Year Report (LC)年中报告（当地）'!M62/$N$140,0)</f>
        <v>0</v>
      </c>
      <c r="N62" s="78">
        <f>IFERROR(+'5. Mid-Year Report (LC)年中报告（当地）'!N62/$N$140,0)</f>
        <v>0</v>
      </c>
      <c r="O62" s="112" t="b">
        <f t="shared" si="1"/>
        <v>1</v>
      </c>
      <c r="P62" s="9"/>
    </row>
    <row r="63" spans="1:16">
      <c r="A63" s="344"/>
      <c r="B63" s="102">
        <f>+'5. Mid-Year Report (LC)年中报告（当地）'!B63</f>
        <v>0</v>
      </c>
      <c r="C63" s="102">
        <f>+'5. Mid-Year Report (LC)年中报告（当地）'!C63</f>
        <v>0</v>
      </c>
      <c r="D63" s="2">
        <f>+'5. Mid-Year Report (LC)年中报告（当地）'!D63</f>
        <v>0</v>
      </c>
      <c r="E63" s="65">
        <f>+'5. Mid-Year Report (LC)年中报告（当地）'!E63</f>
        <v>0</v>
      </c>
      <c r="F63" s="65">
        <f>IFERROR(+'5. Mid-Year Report (LC)年中报告（当地）'!F63/$C$140,0)</f>
        <v>0</v>
      </c>
      <c r="G63" s="65">
        <f>IFERROR(+'5. Mid-Year Report (LC)年中报告（当地）'!G63/$C$140,0)</f>
        <v>0</v>
      </c>
      <c r="H63" s="65">
        <f>IFERROR(+'5. Mid-Year Report (LC)年中报告（当地）'!H63/$C$140,0)</f>
        <v>0</v>
      </c>
      <c r="I63" s="65">
        <f>IFERROR(+'5. Mid-Year Report (LC)年中报告（当地）'!I63/$C$140,0)</f>
        <v>0</v>
      </c>
      <c r="J63" s="78">
        <f>+'5. Mid-Year Report (LC)年中报告（当地）'!J63</f>
        <v>0</v>
      </c>
      <c r="K63" s="79">
        <f>IFERROR(+'5. Mid-Year Report (LC)年中报告（当地）'!K63/$N$140,0)</f>
        <v>0</v>
      </c>
      <c r="L63" s="78">
        <f>IFERROR(+'5. Mid-Year Report (LC)年中报告（当地）'!L63/$N$140,0)</f>
        <v>0</v>
      </c>
      <c r="M63" s="79">
        <f>IFERROR(+'5. Mid-Year Report (LC)年中报告（当地）'!M63/$N$140,0)</f>
        <v>0</v>
      </c>
      <c r="N63" s="78">
        <f>IFERROR(+'5. Mid-Year Report (LC)年中报告（当地）'!N63/$N$140,0)</f>
        <v>0</v>
      </c>
      <c r="O63" s="112" t="b">
        <f t="shared" si="1"/>
        <v>1</v>
      </c>
      <c r="P63" s="9"/>
    </row>
    <row r="64" spans="1:16">
      <c r="A64" s="344"/>
      <c r="B64" s="102">
        <f>+'5. Mid-Year Report (LC)年中报告（当地）'!B64</f>
        <v>0</v>
      </c>
      <c r="C64" s="102">
        <f>+'5. Mid-Year Report (LC)年中报告（当地）'!C64</f>
        <v>0</v>
      </c>
      <c r="D64" s="2">
        <f>+'5. Mid-Year Report (LC)年中报告（当地）'!D64</f>
        <v>0</v>
      </c>
      <c r="E64" s="65">
        <f>+'5. Mid-Year Report (LC)年中报告（当地）'!E64</f>
        <v>0</v>
      </c>
      <c r="F64" s="65">
        <f>IFERROR(+'5. Mid-Year Report (LC)年中报告（当地）'!F64/$C$140,0)</f>
        <v>0</v>
      </c>
      <c r="G64" s="65">
        <f>IFERROR(+'5. Mid-Year Report (LC)年中报告（当地）'!G64/$C$140,0)</f>
        <v>0</v>
      </c>
      <c r="H64" s="65">
        <f>IFERROR(+'5. Mid-Year Report (LC)年中报告（当地）'!H64/$C$140,0)</f>
        <v>0</v>
      </c>
      <c r="I64" s="65">
        <f>IFERROR(+'5. Mid-Year Report (LC)年中报告（当地）'!I64/$C$140,0)</f>
        <v>0</v>
      </c>
      <c r="J64" s="78">
        <f>+'5. Mid-Year Report (LC)年中报告（当地）'!J64</f>
        <v>0</v>
      </c>
      <c r="K64" s="79">
        <f>IFERROR(+'5. Mid-Year Report (LC)年中报告（当地）'!K64/$N$140,0)</f>
        <v>0</v>
      </c>
      <c r="L64" s="78">
        <f>IFERROR(+'5. Mid-Year Report (LC)年中报告（当地）'!L64/$N$140,0)</f>
        <v>0</v>
      </c>
      <c r="M64" s="79">
        <f>IFERROR(+'5. Mid-Year Report (LC)年中报告（当地）'!M64/$N$140,0)</f>
        <v>0</v>
      </c>
      <c r="N64" s="78">
        <f>IFERROR(+'5. Mid-Year Report (LC)年中报告（当地）'!N64/$N$140,0)</f>
        <v>0</v>
      </c>
      <c r="O64" s="112" t="b">
        <f t="shared" si="1"/>
        <v>1</v>
      </c>
      <c r="P64" s="9"/>
    </row>
    <row r="65" spans="1:16">
      <c r="A65" s="344"/>
      <c r="B65" s="102">
        <f>+'5. Mid-Year Report (LC)年中报告（当地）'!B65</f>
        <v>0</v>
      </c>
      <c r="C65" s="102">
        <f>+'5. Mid-Year Report (LC)年中报告（当地）'!C65</f>
        <v>0</v>
      </c>
      <c r="D65" s="2">
        <f>+'5. Mid-Year Report (LC)年中报告（当地）'!D65</f>
        <v>0</v>
      </c>
      <c r="E65" s="65">
        <f>+'5. Mid-Year Report (LC)年中报告（当地）'!E65</f>
        <v>0</v>
      </c>
      <c r="F65" s="65">
        <f>IFERROR(+'5. Mid-Year Report (LC)年中报告（当地）'!F65/$C$140,0)</f>
        <v>0</v>
      </c>
      <c r="G65" s="65">
        <f>IFERROR(+'5. Mid-Year Report (LC)年中报告（当地）'!G65/$C$140,0)</f>
        <v>0</v>
      </c>
      <c r="H65" s="65">
        <f>IFERROR(+'5. Mid-Year Report (LC)年中报告（当地）'!H65/$C$140,0)</f>
        <v>0</v>
      </c>
      <c r="I65" s="65">
        <f>IFERROR(+'5. Mid-Year Report (LC)年中报告（当地）'!I65/$C$140,0)</f>
        <v>0</v>
      </c>
      <c r="J65" s="78">
        <f>+'5. Mid-Year Report (LC)年中报告（当地）'!J65</f>
        <v>0</v>
      </c>
      <c r="K65" s="79">
        <f>IFERROR(+'5. Mid-Year Report (LC)年中报告（当地）'!K65/$N$140,0)</f>
        <v>0</v>
      </c>
      <c r="L65" s="78">
        <f>IFERROR(+'5. Mid-Year Report (LC)年中报告（当地）'!L65/$N$140,0)</f>
        <v>0</v>
      </c>
      <c r="M65" s="79">
        <f>IFERROR(+'5. Mid-Year Report (LC)年中报告（当地）'!M65/$N$140,0)</f>
        <v>0</v>
      </c>
      <c r="N65" s="78">
        <f>IFERROR(+'5. Mid-Year Report (LC)年中报告（当地）'!N65/$N$140,0)</f>
        <v>0</v>
      </c>
      <c r="O65" s="112" t="b">
        <f t="shared" si="1"/>
        <v>1</v>
      </c>
      <c r="P65" s="9"/>
    </row>
    <row r="66" spans="1:16">
      <c r="A66" s="344"/>
      <c r="B66" s="102">
        <f>+'5. Mid-Year Report (LC)年中报告（当地）'!B66</f>
        <v>0</v>
      </c>
      <c r="C66" s="102">
        <f>+'5. Mid-Year Report (LC)年中报告（当地）'!C66</f>
        <v>0</v>
      </c>
      <c r="D66" s="2">
        <f>+'5. Mid-Year Report (LC)年中报告（当地）'!D66</f>
        <v>0</v>
      </c>
      <c r="E66" s="65">
        <f>+'5. Mid-Year Report (LC)年中报告（当地）'!E66</f>
        <v>0</v>
      </c>
      <c r="F66" s="65">
        <f>IFERROR(+'5. Mid-Year Report (LC)年中报告（当地）'!F66/$C$140,0)</f>
        <v>0</v>
      </c>
      <c r="G66" s="65">
        <f>IFERROR(+'5. Mid-Year Report (LC)年中报告（当地）'!G66/$C$140,0)</f>
        <v>0</v>
      </c>
      <c r="H66" s="65">
        <f>IFERROR(+'5. Mid-Year Report (LC)年中报告（当地）'!H66/$C$140,0)</f>
        <v>0</v>
      </c>
      <c r="I66" s="65">
        <f>IFERROR(+'5. Mid-Year Report (LC)年中报告（当地）'!I66/$C$140,0)</f>
        <v>0</v>
      </c>
      <c r="J66" s="78">
        <f>+'5. Mid-Year Report (LC)年中报告（当地）'!J66</f>
        <v>0</v>
      </c>
      <c r="K66" s="79">
        <f>IFERROR(+'5. Mid-Year Report (LC)年中报告（当地）'!K66/$N$140,0)</f>
        <v>0</v>
      </c>
      <c r="L66" s="78">
        <f>IFERROR(+'5. Mid-Year Report (LC)年中报告（当地）'!L66/$N$140,0)</f>
        <v>0</v>
      </c>
      <c r="M66" s="79">
        <f>IFERROR(+'5. Mid-Year Report (LC)年中报告（当地）'!M66/$N$140,0)</f>
        <v>0</v>
      </c>
      <c r="N66" s="78">
        <f>IFERROR(+'5. Mid-Year Report (LC)年中报告（当地）'!N66/$N$140,0)</f>
        <v>0</v>
      </c>
      <c r="O66" s="112" t="b">
        <f t="shared" si="1"/>
        <v>1</v>
      </c>
      <c r="P66" s="9"/>
    </row>
    <row r="67" spans="1:16">
      <c r="A67" s="344"/>
      <c r="B67" s="102">
        <f>+'5. Mid-Year Report (LC)年中报告（当地）'!B67</f>
        <v>0</v>
      </c>
      <c r="C67" s="102">
        <f>+'5. Mid-Year Report (LC)年中报告（当地）'!C67</f>
        <v>0</v>
      </c>
      <c r="D67" s="2">
        <f>+'5. Mid-Year Report (LC)年中报告（当地）'!D67</f>
        <v>0</v>
      </c>
      <c r="E67" s="65">
        <f>+'5. Mid-Year Report (LC)年中报告（当地）'!E67</f>
        <v>0</v>
      </c>
      <c r="F67" s="65">
        <f>IFERROR(+'5. Mid-Year Report (LC)年中报告（当地）'!F67/$C$140,0)</f>
        <v>0</v>
      </c>
      <c r="G67" s="65">
        <f>IFERROR(+'5. Mid-Year Report (LC)年中报告（当地）'!G67/$C$140,0)</f>
        <v>0</v>
      </c>
      <c r="H67" s="65">
        <f>IFERROR(+'5. Mid-Year Report (LC)年中报告（当地）'!H67/$C$140,0)</f>
        <v>0</v>
      </c>
      <c r="I67" s="65">
        <f>IFERROR(+'5. Mid-Year Report (LC)年中报告（当地）'!I67/$C$140,0)</f>
        <v>0</v>
      </c>
      <c r="J67" s="78">
        <f>+'5. Mid-Year Report (LC)年中报告（当地）'!J67</f>
        <v>0</v>
      </c>
      <c r="K67" s="79">
        <f>IFERROR(+'5. Mid-Year Report (LC)年中报告（当地）'!K67/$N$140,0)</f>
        <v>0</v>
      </c>
      <c r="L67" s="78">
        <f>IFERROR(+'5. Mid-Year Report (LC)年中报告（当地）'!L67/$N$140,0)</f>
        <v>0</v>
      </c>
      <c r="M67" s="79">
        <f>IFERROR(+'5. Mid-Year Report (LC)年中报告（当地）'!M67/$N$140,0)</f>
        <v>0</v>
      </c>
      <c r="N67" s="78">
        <f>IFERROR(+'5. Mid-Year Report (LC)年中报告（当地）'!N67/$N$140,0)</f>
        <v>0</v>
      </c>
      <c r="O67" s="112" t="b">
        <f t="shared" si="1"/>
        <v>1</v>
      </c>
      <c r="P67" s="9"/>
    </row>
    <row r="68" spans="1:16">
      <c r="A68" s="344"/>
      <c r="B68" s="102">
        <f>+'5. Mid-Year Report (LC)年中报告（当地）'!B68</f>
        <v>0</v>
      </c>
      <c r="C68" s="102">
        <f>+'5. Mid-Year Report (LC)年中报告（当地）'!C68</f>
        <v>0</v>
      </c>
      <c r="D68" s="2">
        <f>+'5. Mid-Year Report (LC)年中报告（当地）'!D68</f>
        <v>0</v>
      </c>
      <c r="E68" s="65">
        <f>+'5. Mid-Year Report (LC)年中报告（当地）'!E68</f>
        <v>0</v>
      </c>
      <c r="F68" s="65">
        <f>IFERROR(+'5. Mid-Year Report (LC)年中报告（当地）'!F68/$C$140,0)</f>
        <v>0</v>
      </c>
      <c r="G68" s="65">
        <f>IFERROR(+'5. Mid-Year Report (LC)年中报告（当地）'!G68/$C$140,0)</f>
        <v>0</v>
      </c>
      <c r="H68" s="65">
        <f>IFERROR(+'5. Mid-Year Report (LC)年中报告（当地）'!H68/$C$140,0)</f>
        <v>0</v>
      </c>
      <c r="I68" s="65">
        <f>IFERROR(+'5. Mid-Year Report (LC)年中报告（当地）'!I68/$C$140,0)</f>
        <v>0</v>
      </c>
      <c r="J68" s="78">
        <f>+'5. Mid-Year Report (LC)年中报告（当地）'!J68</f>
        <v>0</v>
      </c>
      <c r="K68" s="79">
        <f>IFERROR(+'5. Mid-Year Report (LC)年中报告（当地）'!K68/$N$140,0)</f>
        <v>0</v>
      </c>
      <c r="L68" s="78">
        <f>IFERROR(+'5. Mid-Year Report (LC)年中报告（当地）'!L68/$N$140,0)</f>
        <v>0</v>
      </c>
      <c r="M68" s="79">
        <f>IFERROR(+'5. Mid-Year Report (LC)年中报告（当地）'!M68/$N$140,0)</f>
        <v>0</v>
      </c>
      <c r="N68" s="78">
        <f>IFERROR(+'5. Mid-Year Report (LC)年中报告（当地）'!N68/$N$140,0)</f>
        <v>0</v>
      </c>
      <c r="O68" s="112" t="b">
        <f t="shared" si="1"/>
        <v>1</v>
      </c>
      <c r="P68" s="9"/>
    </row>
    <row r="69" spans="1:16">
      <c r="A69" s="344"/>
      <c r="B69" s="102">
        <f>+'5. Mid-Year Report (LC)年中报告（当地）'!B69</f>
        <v>0</v>
      </c>
      <c r="C69" s="102">
        <f>+'5. Mid-Year Report (LC)年中报告（当地）'!C69</f>
        <v>0</v>
      </c>
      <c r="D69" s="2">
        <f>+'5. Mid-Year Report (LC)年中报告（当地）'!D69</f>
        <v>0</v>
      </c>
      <c r="E69" s="65">
        <f>+'5. Mid-Year Report (LC)年中报告（当地）'!E69</f>
        <v>0</v>
      </c>
      <c r="F69" s="65">
        <f>IFERROR(+'5. Mid-Year Report (LC)年中报告（当地）'!F69/$C$140,0)</f>
        <v>0</v>
      </c>
      <c r="G69" s="65">
        <f>IFERROR(+'5. Mid-Year Report (LC)年中报告（当地）'!G69/$C$140,0)</f>
        <v>0</v>
      </c>
      <c r="H69" s="65">
        <f>IFERROR(+'5. Mid-Year Report (LC)年中报告（当地）'!H69/$C$140,0)</f>
        <v>0</v>
      </c>
      <c r="I69" s="65">
        <f>IFERROR(+'5. Mid-Year Report (LC)年中报告（当地）'!I69/$C$140,0)</f>
        <v>0</v>
      </c>
      <c r="J69" s="78">
        <f>+'5. Mid-Year Report (LC)年中报告（当地）'!J69</f>
        <v>0</v>
      </c>
      <c r="K69" s="79">
        <f>IFERROR(+'5. Mid-Year Report (LC)年中报告（当地）'!K69/$N$140,0)</f>
        <v>0</v>
      </c>
      <c r="L69" s="78">
        <f>IFERROR(+'5. Mid-Year Report (LC)年中报告（当地）'!L69/$N$140,0)</f>
        <v>0</v>
      </c>
      <c r="M69" s="79">
        <f>IFERROR(+'5. Mid-Year Report (LC)年中报告（当地）'!M69/$N$140,0)</f>
        <v>0</v>
      </c>
      <c r="N69" s="78">
        <f>IFERROR(+'5. Mid-Year Report (LC)年中报告（当地）'!N69/$N$140,0)</f>
        <v>0</v>
      </c>
      <c r="O69" s="112" t="b">
        <f t="shared" si="1"/>
        <v>1</v>
      </c>
      <c r="P69" s="9"/>
    </row>
    <row r="70" spans="1:16">
      <c r="A70" s="344"/>
      <c r="B70" s="102">
        <f>+'5. Mid-Year Report (LC)年中报告（当地）'!B70</f>
        <v>0</v>
      </c>
      <c r="C70" s="102">
        <f>+'5. Mid-Year Report (LC)年中报告（当地）'!C70</f>
        <v>0</v>
      </c>
      <c r="D70" s="2">
        <f>+'5. Mid-Year Report (LC)年中报告（当地）'!D70</f>
        <v>0</v>
      </c>
      <c r="E70" s="65">
        <f>+'5. Mid-Year Report (LC)年中报告（当地）'!E70</f>
        <v>0</v>
      </c>
      <c r="F70" s="65">
        <f>IFERROR(+'5. Mid-Year Report (LC)年中报告（当地）'!F70/$C$140,0)</f>
        <v>0</v>
      </c>
      <c r="G70" s="65">
        <f>IFERROR(+'5. Mid-Year Report (LC)年中报告（当地）'!G70/$C$140,0)</f>
        <v>0</v>
      </c>
      <c r="H70" s="65">
        <f>IFERROR(+'5. Mid-Year Report (LC)年中报告（当地）'!H70/$C$140,0)</f>
        <v>0</v>
      </c>
      <c r="I70" s="65">
        <f>IFERROR(+'5. Mid-Year Report (LC)年中报告（当地）'!I70/$C$140,0)</f>
        <v>0</v>
      </c>
      <c r="J70" s="78">
        <f>+'5. Mid-Year Report (LC)年中报告（当地）'!J70</f>
        <v>0</v>
      </c>
      <c r="K70" s="79">
        <f>IFERROR(+'5. Mid-Year Report (LC)年中报告（当地）'!K70/$N$140,0)</f>
        <v>0</v>
      </c>
      <c r="L70" s="78">
        <f>IFERROR(+'5. Mid-Year Report (LC)年中报告（当地）'!L70/$N$140,0)</f>
        <v>0</v>
      </c>
      <c r="M70" s="79">
        <f>IFERROR(+'5. Mid-Year Report (LC)年中报告（当地）'!M70/$N$140,0)</f>
        <v>0</v>
      </c>
      <c r="N70" s="78">
        <f>IFERROR(+'5. Mid-Year Report (LC)年中报告（当地）'!N70/$N$140,0)</f>
        <v>0</v>
      </c>
      <c r="O70" s="112" t="b">
        <f t="shared" si="1"/>
        <v>1</v>
      </c>
      <c r="P70" s="9"/>
    </row>
    <row r="71" spans="1:16">
      <c r="A71" s="344"/>
      <c r="B71" s="102">
        <f>+'5. Mid-Year Report (LC)年中报告（当地）'!B71</f>
        <v>0</v>
      </c>
      <c r="C71" s="102">
        <f>+'5. Mid-Year Report (LC)年中报告（当地）'!C71</f>
        <v>0</v>
      </c>
      <c r="D71" s="2">
        <f>+'5. Mid-Year Report (LC)年中报告（当地）'!D71</f>
        <v>0</v>
      </c>
      <c r="E71" s="65">
        <f>+'5. Mid-Year Report (LC)年中报告（当地）'!E71</f>
        <v>0</v>
      </c>
      <c r="F71" s="65">
        <f>IFERROR(+'5. Mid-Year Report (LC)年中报告（当地）'!F71/$C$140,0)</f>
        <v>0</v>
      </c>
      <c r="G71" s="65">
        <f>IFERROR(+'5. Mid-Year Report (LC)年中报告（当地）'!G71/$C$140,0)</f>
        <v>0</v>
      </c>
      <c r="H71" s="65">
        <f>IFERROR(+'5. Mid-Year Report (LC)年中报告（当地）'!H71/$C$140,0)</f>
        <v>0</v>
      </c>
      <c r="I71" s="65">
        <f>IFERROR(+'5. Mid-Year Report (LC)年中报告（当地）'!I71/$C$140,0)</f>
        <v>0</v>
      </c>
      <c r="J71" s="78">
        <f>+'5. Mid-Year Report (LC)年中报告（当地）'!J71</f>
        <v>0</v>
      </c>
      <c r="K71" s="79">
        <f>IFERROR(+'5. Mid-Year Report (LC)年中报告（当地）'!K71/$N$140,0)</f>
        <v>0</v>
      </c>
      <c r="L71" s="78">
        <f>IFERROR(+'5. Mid-Year Report (LC)年中报告（当地）'!L71/$N$140,0)</f>
        <v>0</v>
      </c>
      <c r="M71" s="79">
        <f>IFERROR(+'5. Mid-Year Report (LC)年中报告（当地）'!M71/$N$140,0)</f>
        <v>0</v>
      </c>
      <c r="N71" s="78">
        <f>IFERROR(+'5. Mid-Year Report (LC)年中报告（当地）'!N71/$N$140,0)</f>
        <v>0</v>
      </c>
      <c r="O71" s="112" t="b">
        <f t="shared" si="1"/>
        <v>1</v>
      </c>
      <c r="P71" s="9"/>
    </row>
    <row r="72" spans="1:16">
      <c r="A72" s="344"/>
      <c r="B72" s="102">
        <f>+'5. Mid-Year Report (LC)年中报告（当地）'!B72</f>
        <v>0</v>
      </c>
      <c r="C72" s="102">
        <f>+'5. Mid-Year Report (LC)年中报告（当地）'!C72</f>
        <v>0</v>
      </c>
      <c r="D72" s="2">
        <f>+'5. Mid-Year Report (LC)年中报告（当地）'!D72</f>
        <v>0</v>
      </c>
      <c r="E72" s="65">
        <f>+'5. Mid-Year Report (LC)年中报告（当地）'!E72</f>
        <v>0</v>
      </c>
      <c r="F72" s="65">
        <f>IFERROR(+'5. Mid-Year Report (LC)年中报告（当地）'!F72/$C$140,0)</f>
        <v>0</v>
      </c>
      <c r="G72" s="65">
        <f>IFERROR(+'5. Mid-Year Report (LC)年中报告（当地）'!G72/$C$140,0)</f>
        <v>0</v>
      </c>
      <c r="H72" s="65">
        <f>IFERROR(+'5. Mid-Year Report (LC)年中报告（当地）'!H72/$C$140,0)</f>
        <v>0</v>
      </c>
      <c r="I72" s="65">
        <f>IFERROR(+'5. Mid-Year Report (LC)年中报告（当地）'!I72/$C$140,0)</f>
        <v>0</v>
      </c>
      <c r="J72" s="78">
        <f>+'5. Mid-Year Report (LC)年中报告（当地）'!J72</f>
        <v>0</v>
      </c>
      <c r="K72" s="79">
        <f>IFERROR(+'5. Mid-Year Report (LC)年中报告（当地）'!K72/$N$140,0)</f>
        <v>0</v>
      </c>
      <c r="L72" s="78">
        <f>IFERROR(+'5. Mid-Year Report (LC)年中报告（当地）'!L72/$N$140,0)</f>
        <v>0</v>
      </c>
      <c r="M72" s="79">
        <f>IFERROR(+'5. Mid-Year Report (LC)年中报告（当地）'!M72/$N$140,0)</f>
        <v>0</v>
      </c>
      <c r="N72" s="78">
        <f>IFERROR(+'5. Mid-Year Report (LC)年中报告（当地）'!N72/$N$140,0)</f>
        <v>0</v>
      </c>
      <c r="O72" s="112" t="b">
        <f t="shared" si="1"/>
        <v>1</v>
      </c>
      <c r="P72" s="9"/>
    </row>
    <row r="73" spans="1:16">
      <c r="A73" s="344"/>
      <c r="B73" s="102">
        <f>+'5. Mid-Year Report (LC)年中报告（当地）'!B73</f>
        <v>0</v>
      </c>
      <c r="C73" s="102">
        <f>+'5. Mid-Year Report (LC)年中报告（当地）'!C73</f>
        <v>0</v>
      </c>
      <c r="D73" s="2">
        <f>+'5. Mid-Year Report (LC)年中报告（当地）'!D73</f>
        <v>0</v>
      </c>
      <c r="E73" s="65">
        <f>+'5. Mid-Year Report (LC)年中报告（当地）'!E73</f>
        <v>0</v>
      </c>
      <c r="F73" s="65">
        <f>IFERROR(+'5. Mid-Year Report (LC)年中报告（当地）'!F73/$C$140,0)</f>
        <v>0</v>
      </c>
      <c r="G73" s="65">
        <f>IFERROR(+'5. Mid-Year Report (LC)年中报告（当地）'!G73/$C$140,0)</f>
        <v>0</v>
      </c>
      <c r="H73" s="65">
        <f>IFERROR(+'5. Mid-Year Report (LC)年中报告（当地）'!H73/$C$140,0)</f>
        <v>0</v>
      </c>
      <c r="I73" s="65">
        <f>IFERROR(+'5. Mid-Year Report (LC)年中报告（当地）'!I73/$C$140,0)</f>
        <v>0</v>
      </c>
      <c r="J73" s="78">
        <f>+'5. Mid-Year Report (LC)年中报告（当地）'!J73</f>
        <v>0</v>
      </c>
      <c r="K73" s="79">
        <f>IFERROR(+'5. Mid-Year Report (LC)年中报告（当地）'!K73/$N$140,0)</f>
        <v>0</v>
      </c>
      <c r="L73" s="78">
        <f>IFERROR(+'5. Mid-Year Report (LC)年中报告（当地）'!L73/$N$140,0)</f>
        <v>0</v>
      </c>
      <c r="M73" s="79">
        <f>IFERROR(+'5. Mid-Year Report (LC)年中报告（当地）'!M73/$N$140,0)</f>
        <v>0</v>
      </c>
      <c r="N73" s="78">
        <f>IFERROR(+'5. Mid-Year Report (LC)年中报告（当地）'!N73/$N$140,0)</f>
        <v>0</v>
      </c>
      <c r="O73" s="112" t="b">
        <f t="shared" si="1"/>
        <v>1</v>
      </c>
      <c r="P73" s="9"/>
    </row>
    <row r="74" spans="1:16">
      <c r="A74" s="344"/>
      <c r="B74" s="102">
        <f>+'5. Mid-Year Report (LC)年中报告（当地）'!B74</f>
        <v>0</v>
      </c>
      <c r="C74" s="102">
        <f>+'5. Mid-Year Report (LC)年中报告（当地）'!C74</f>
        <v>0</v>
      </c>
      <c r="D74" s="2">
        <f>+'5. Mid-Year Report (LC)年中报告（当地）'!D74</f>
        <v>0</v>
      </c>
      <c r="E74" s="65">
        <f>+'5. Mid-Year Report (LC)年中报告（当地）'!E74</f>
        <v>0</v>
      </c>
      <c r="F74" s="65">
        <f>IFERROR(+'5. Mid-Year Report (LC)年中报告（当地）'!F74/$C$140,0)</f>
        <v>0</v>
      </c>
      <c r="G74" s="65">
        <f>IFERROR(+'5. Mid-Year Report (LC)年中报告（当地）'!G74/$C$140,0)</f>
        <v>0</v>
      </c>
      <c r="H74" s="65">
        <f>IFERROR(+'5. Mid-Year Report (LC)年中报告（当地）'!H74/$C$140,0)</f>
        <v>0</v>
      </c>
      <c r="I74" s="65">
        <f>IFERROR(+'5. Mid-Year Report (LC)年中报告（当地）'!I74/$C$140,0)</f>
        <v>0</v>
      </c>
      <c r="J74" s="78">
        <f>+'5. Mid-Year Report (LC)年中报告（当地）'!J74</f>
        <v>0</v>
      </c>
      <c r="K74" s="79">
        <f>IFERROR(+'5. Mid-Year Report (LC)年中报告（当地）'!K74/$N$140,0)</f>
        <v>0</v>
      </c>
      <c r="L74" s="78">
        <f>IFERROR(+'5. Mid-Year Report (LC)年中报告（当地）'!L74/$N$140,0)</f>
        <v>0</v>
      </c>
      <c r="M74" s="79">
        <f>IFERROR(+'5. Mid-Year Report (LC)年中报告（当地）'!M74/$N$140,0)</f>
        <v>0</v>
      </c>
      <c r="N74" s="78">
        <f>IFERROR(+'5. Mid-Year Report (LC)年中报告（当地）'!N74/$N$140,0)</f>
        <v>0</v>
      </c>
      <c r="O74" s="112" t="b">
        <f t="shared" ref="O74:O88" si="2">IF((J74*K74)=(L74+M74),TRUE)</f>
        <v>1</v>
      </c>
      <c r="P74" s="9"/>
    </row>
    <row r="75" spans="1:16">
      <c r="A75" s="344"/>
      <c r="B75" s="102">
        <f>+'5. Mid-Year Report (LC)年中报告（当地）'!B75</f>
        <v>0</v>
      </c>
      <c r="C75" s="102">
        <f>+'5. Mid-Year Report (LC)年中报告（当地）'!C75</f>
        <v>0</v>
      </c>
      <c r="D75" s="2">
        <f>+'5. Mid-Year Report (LC)年中报告（当地）'!D75</f>
        <v>0</v>
      </c>
      <c r="E75" s="65">
        <f>+'5. Mid-Year Report (LC)年中报告（当地）'!E75</f>
        <v>0</v>
      </c>
      <c r="F75" s="65">
        <f>IFERROR(+'5. Mid-Year Report (LC)年中报告（当地）'!F75/$C$140,0)</f>
        <v>0</v>
      </c>
      <c r="G75" s="65">
        <f>IFERROR(+'5. Mid-Year Report (LC)年中报告（当地）'!G75/$C$140,0)</f>
        <v>0</v>
      </c>
      <c r="H75" s="65">
        <f>IFERROR(+'5. Mid-Year Report (LC)年中报告（当地）'!H75/$C$140,0)</f>
        <v>0</v>
      </c>
      <c r="I75" s="65">
        <f>IFERROR(+'5. Mid-Year Report (LC)年中报告（当地）'!I75/$C$140,0)</f>
        <v>0</v>
      </c>
      <c r="J75" s="78">
        <f>+'5. Mid-Year Report (LC)年中报告（当地）'!J75</f>
        <v>0</v>
      </c>
      <c r="K75" s="79">
        <f>IFERROR(+'5. Mid-Year Report (LC)年中报告（当地）'!K75/$N$140,0)</f>
        <v>0</v>
      </c>
      <c r="L75" s="78">
        <f>IFERROR(+'5. Mid-Year Report (LC)年中报告（当地）'!L75/$N$140,0)</f>
        <v>0</v>
      </c>
      <c r="M75" s="79">
        <f>IFERROR(+'5. Mid-Year Report (LC)年中报告（当地）'!M75/$N$140,0)</f>
        <v>0</v>
      </c>
      <c r="N75" s="78">
        <f>IFERROR(+'5. Mid-Year Report (LC)年中报告（当地）'!N75/$N$140,0)</f>
        <v>0</v>
      </c>
      <c r="O75" s="112" t="b">
        <f t="shared" si="2"/>
        <v>1</v>
      </c>
      <c r="P75" s="9"/>
    </row>
    <row r="76" spans="1:16">
      <c r="A76" s="344"/>
      <c r="B76" s="102">
        <f>+'5. Mid-Year Report (LC)年中报告（当地）'!B76</f>
        <v>0</v>
      </c>
      <c r="C76" s="102">
        <f>+'5. Mid-Year Report (LC)年中报告（当地）'!C76</f>
        <v>0</v>
      </c>
      <c r="D76" s="2">
        <f>+'5. Mid-Year Report (LC)年中报告（当地）'!D76</f>
        <v>0</v>
      </c>
      <c r="E76" s="65">
        <f>+'5. Mid-Year Report (LC)年中报告（当地）'!E76</f>
        <v>0</v>
      </c>
      <c r="F76" s="65">
        <f>IFERROR(+'5. Mid-Year Report (LC)年中报告（当地）'!F76/$C$140,0)</f>
        <v>0</v>
      </c>
      <c r="G76" s="65">
        <f>IFERROR(+'5. Mid-Year Report (LC)年中报告（当地）'!G76/$C$140,0)</f>
        <v>0</v>
      </c>
      <c r="H76" s="65">
        <f>IFERROR(+'5. Mid-Year Report (LC)年中报告（当地）'!H76/$C$140,0)</f>
        <v>0</v>
      </c>
      <c r="I76" s="65">
        <f>IFERROR(+'5. Mid-Year Report (LC)年中报告（当地）'!I76/$C$140,0)</f>
        <v>0</v>
      </c>
      <c r="J76" s="78">
        <f>+'5. Mid-Year Report (LC)年中报告（当地）'!J76</f>
        <v>0</v>
      </c>
      <c r="K76" s="79">
        <f>IFERROR(+'5. Mid-Year Report (LC)年中报告（当地）'!K76/$N$140,0)</f>
        <v>0</v>
      </c>
      <c r="L76" s="78">
        <f>IFERROR(+'5. Mid-Year Report (LC)年中报告（当地）'!L76/$N$140,0)</f>
        <v>0</v>
      </c>
      <c r="M76" s="79">
        <f>IFERROR(+'5. Mid-Year Report (LC)年中报告（当地）'!M76/$N$140,0)</f>
        <v>0</v>
      </c>
      <c r="N76" s="78">
        <f>IFERROR(+'5. Mid-Year Report (LC)年中报告（当地）'!N76/$N$140,0)</f>
        <v>0</v>
      </c>
      <c r="O76" s="112" t="b">
        <f t="shared" si="2"/>
        <v>1</v>
      </c>
      <c r="P76" s="9"/>
    </row>
    <row r="77" spans="1:16">
      <c r="A77" s="344"/>
      <c r="B77" s="102">
        <f>+'5. Mid-Year Report (LC)年中报告（当地）'!B77</f>
        <v>0</v>
      </c>
      <c r="C77" s="102">
        <f>+'5. Mid-Year Report (LC)年中报告（当地）'!C77</f>
        <v>0</v>
      </c>
      <c r="D77" s="2">
        <f>+'5. Mid-Year Report (LC)年中报告（当地）'!D77</f>
        <v>0</v>
      </c>
      <c r="E77" s="65">
        <f>+'5. Mid-Year Report (LC)年中报告（当地）'!E77</f>
        <v>0</v>
      </c>
      <c r="F77" s="65">
        <f>IFERROR(+'5. Mid-Year Report (LC)年中报告（当地）'!F77/$C$140,0)</f>
        <v>0</v>
      </c>
      <c r="G77" s="65">
        <f>IFERROR(+'5. Mid-Year Report (LC)年中报告（当地）'!G77/$C$140,0)</f>
        <v>0</v>
      </c>
      <c r="H77" s="65">
        <f>IFERROR(+'5. Mid-Year Report (LC)年中报告（当地）'!H77/$C$140,0)</f>
        <v>0</v>
      </c>
      <c r="I77" s="65">
        <f>IFERROR(+'5. Mid-Year Report (LC)年中报告（当地）'!I77/$C$140,0)</f>
        <v>0</v>
      </c>
      <c r="J77" s="78">
        <f>+'5. Mid-Year Report (LC)年中报告（当地）'!J77</f>
        <v>0</v>
      </c>
      <c r="K77" s="79">
        <f>IFERROR(+'5. Mid-Year Report (LC)年中报告（当地）'!K77/$N$140,0)</f>
        <v>0</v>
      </c>
      <c r="L77" s="78">
        <f>IFERROR(+'5. Mid-Year Report (LC)年中报告（当地）'!L77/$N$140,0)</f>
        <v>0</v>
      </c>
      <c r="M77" s="79">
        <f>IFERROR(+'5. Mid-Year Report (LC)年中报告（当地）'!M77/$N$140,0)</f>
        <v>0</v>
      </c>
      <c r="N77" s="78">
        <f>IFERROR(+'5. Mid-Year Report (LC)年中报告（当地）'!N77/$N$140,0)</f>
        <v>0</v>
      </c>
      <c r="O77" s="112" t="b">
        <f t="shared" si="2"/>
        <v>1</v>
      </c>
      <c r="P77" s="9"/>
    </row>
    <row r="78" spans="1:16">
      <c r="A78" s="344"/>
      <c r="B78" s="102">
        <f>+'5. Mid-Year Report (LC)年中报告（当地）'!B78</f>
        <v>0</v>
      </c>
      <c r="C78" s="102">
        <f>+'5. Mid-Year Report (LC)年中报告（当地）'!C78</f>
        <v>0</v>
      </c>
      <c r="D78" s="2">
        <f>+'5. Mid-Year Report (LC)年中报告（当地）'!D78</f>
        <v>0</v>
      </c>
      <c r="E78" s="65">
        <f>+'5. Mid-Year Report (LC)年中报告（当地）'!E78</f>
        <v>0</v>
      </c>
      <c r="F78" s="65">
        <f>IFERROR(+'5. Mid-Year Report (LC)年中报告（当地）'!F78/$C$140,0)</f>
        <v>0</v>
      </c>
      <c r="G78" s="65">
        <f>IFERROR(+'5. Mid-Year Report (LC)年中报告（当地）'!G78/$C$140,0)</f>
        <v>0</v>
      </c>
      <c r="H78" s="65">
        <f>IFERROR(+'5. Mid-Year Report (LC)年中报告（当地）'!H78/$C$140,0)</f>
        <v>0</v>
      </c>
      <c r="I78" s="65">
        <f>IFERROR(+'5. Mid-Year Report (LC)年中报告（当地）'!I78/$C$140,0)</f>
        <v>0</v>
      </c>
      <c r="J78" s="78">
        <f>+'5. Mid-Year Report (LC)年中报告（当地）'!J78</f>
        <v>0</v>
      </c>
      <c r="K78" s="79">
        <f>IFERROR(+'5. Mid-Year Report (LC)年中报告（当地）'!K78/$N$140,0)</f>
        <v>0</v>
      </c>
      <c r="L78" s="78">
        <f>IFERROR(+'5. Mid-Year Report (LC)年中报告（当地）'!L78/$N$140,0)</f>
        <v>0</v>
      </c>
      <c r="M78" s="79">
        <f>IFERROR(+'5. Mid-Year Report (LC)年中报告（当地）'!M78/$N$140,0)</f>
        <v>0</v>
      </c>
      <c r="N78" s="78">
        <f>IFERROR(+'5. Mid-Year Report (LC)年中报告（当地）'!N78/$N$140,0)</f>
        <v>0</v>
      </c>
      <c r="O78" s="112" t="b">
        <f t="shared" si="2"/>
        <v>1</v>
      </c>
      <c r="P78" s="9"/>
    </row>
    <row r="79" spans="1:16">
      <c r="A79" s="344"/>
      <c r="B79" s="102">
        <f>+'5. Mid-Year Report (LC)年中报告（当地）'!B79</f>
        <v>0</v>
      </c>
      <c r="C79" s="102">
        <f>+'5. Mid-Year Report (LC)年中报告（当地）'!C79</f>
        <v>0</v>
      </c>
      <c r="D79" s="2">
        <f>+'5. Mid-Year Report (LC)年中报告（当地）'!D79</f>
        <v>0</v>
      </c>
      <c r="E79" s="65">
        <f>+'5. Mid-Year Report (LC)年中报告（当地）'!E79</f>
        <v>0</v>
      </c>
      <c r="F79" s="65">
        <f>IFERROR(+'5. Mid-Year Report (LC)年中报告（当地）'!F79/$C$140,0)</f>
        <v>0</v>
      </c>
      <c r="G79" s="65">
        <f>IFERROR(+'5. Mid-Year Report (LC)年中报告（当地）'!G79/$C$140,0)</f>
        <v>0</v>
      </c>
      <c r="H79" s="65">
        <f>IFERROR(+'5. Mid-Year Report (LC)年中报告（当地）'!H79/$C$140,0)</f>
        <v>0</v>
      </c>
      <c r="I79" s="65">
        <f>IFERROR(+'5. Mid-Year Report (LC)年中报告（当地）'!I79/$C$140,0)</f>
        <v>0</v>
      </c>
      <c r="J79" s="78">
        <f>+'5. Mid-Year Report (LC)年中报告（当地）'!J79</f>
        <v>0</v>
      </c>
      <c r="K79" s="79">
        <f>IFERROR(+'5. Mid-Year Report (LC)年中报告（当地）'!K79/$N$140,0)</f>
        <v>0</v>
      </c>
      <c r="L79" s="78">
        <f>IFERROR(+'5. Mid-Year Report (LC)年中报告（当地）'!L79/$N$140,0)</f>
        <v>0</v>
      </c>
      <c r="M79" s="79">
        <f>IFERROR(+'5. Mid-Year Report (LC)年中报告（当地）'!M79/$N$140,0)</f>
        <v>0</v>
      </c>
      <c r="N79" s="78">
        <f>IFERROR(+'5. Mid-Year Report (LC)年中报告（当地）'!N79/$N$140,0)</f>
        <v>0</v>
      </c>
      <c r="O79" s="112" t="b">
        <f t="shared" si="2"/>
        <v>1</v>
      </c>
      <c r="P79" s="9"/>
    </row>
    <row r="80" spans="1:16">
      <c r="A80" s="344"/>
      <c r="B80" s="102">
        <f>+'5. Mid-Year Report (LC)年中报告（当地）'!B80</f>
        <v>0</v>
      </c>
      <c r="C80" s="102">
        <f>+'5. Mid-Year Report (LC)年中报告（当地）'!C80</f>
        <v>0</v>
      </c>
      <c r="D80" s="2">
        <f>+'5. Mid-Year Report (LC)年中报告（当地）'!D80</f>
        <v>0</v>
      </c>
      <c r="E80" s="65">
        <f>+'5. Mid-Year Report (LC)年中报告（当地）'!E80</f>
        <v>0</v>
      </c>
      <c r="F80" s="65">
        <f>IFERROR(+'5. Mid-Year Report (LC)年中报告（当地）'!F80/$C$140,0)</f>
        <v>0</v>
      </c>
      <c r="G80" s="65">
        <f>IFERROR(+'5. Mid-Year Report (LC)年中报告（当地）'!G80/$C$140,0)</f>
        <v>0</v>
      </c>
      <c r="H80" s="65">
        <f>IFERROR(+'5. Mid-Year Report (LC)年中报告（当地）'!H80/$C$140,0)</f>
        <v>0</v>
      </c>
      <c r="I80" s="65">
        <f>IFERROR(+'5. Mid-Year Report (LC)年中报告（当地）'!I80/$C$140,0)</f>
        <v>0</v>
      </c>
      <c r="J80" s="78">
        <f>+'5. Mid-Year Report (LC)年中报告（当地）'!J80</f>
        <v>0</v>
      </c>
      <c r="K80" s="79">
        <f>IFERROR(+'5. Mid-Year Report (LC)年中报告（当地）'!K80/$N$140,0)</f>
        <v>0</v>
      </c>
      <c r="L80" s="78">
        <f>IFERROR(+'5. Mid-Year Report (LC)年中报告（当地）'!L80/$N$140,0)</f>
        <v>0</v>
      </c>
      <c r="M80" s="79">
        <f>IFERROR(+'5. Mid-Year Report (LC)年中报告（当地）'!M80/$N$140,0)</f>
        <v>0</v>
      </c>
      <c r="N80" s="78">
        <f>IFERROR(+'5. Mid-Year Report (LC)年中报告（当地）'!N80/$N$140,0)</f>
        <v>0</v>
      </c>
      <c r="O80" s="112" t="b">
        <f t="shared" si="2"/>
        <v>1</v>
      </c>
      <c r="P80" s="9"/>
    </row>
    <row r="81" spans="1:16">
      <c r="A81" s="344"/>
      <c r="B81" s="102">
        <f>+'5. Mid-Year Report (LC)年中报告（当地）'!B81</f>
        <v>0</v>
      </c>
      <c r="C81" s="102">
        <f>+'5. Mid-Year Report (LC)年中报告（当地）'!C81</f>
        <v>0</v>
      </c>
      <c r="D81" s="2">
        <f>+'5. Mid-Year Report (LC)年中报告（当地）'!D81</f>
        <v>0</v>
      </c>
      <c r="E81" s="65">
        <f>+'5. Mid-Year Report (LC)年中报告（当地）'!E81</f>
        <v>0</v>
      </c>
      <c r="F81" s="65">
        <f>IFERROR(+'5. Mid-Year Report (LC)年中报告（当地）'!F81/$C$140,0)</f>
        <v>0</v>
      </c>
      <c r="G81" s="65">
        <f>IFERROR(+'5. Mid-Year Report (LC)年中报告（当地）'!G81/$C$140,0)</f>
        <v>0</v>
      </c>
      <c r="H81" s="65">
        <f>IFERROR(+'5. Mid-Year Report (LC)年中报告（当地）'!H81/$C$140,0)</f>
        <v>0</v>
      </c>
      <c r="I81" s="65">
        <f>IFERROR(+'5. Mid-Year Report (LC)年中报告（当地）'!I81/$C$140,0)</f>
        <v>0</v>
      </c>
      <c r="J81" s="78">
        <f>+'5. Mid-Year Report (LC)年中报告（当地）'!J81</f>
        <v>0</v>
      </c>
      <c r="K81" s="79">
        <f>IFERROR(+'5. Mid-Year Report (LC)年中报告（当地）'!K81/$N$140,0)</f>
        <v>0</v>
      </c>
      <c r="L81" s="78">
        <f>IFERROR(+'5. Mid-Year Report (LC)年中报告（当地）'!L81/$N$140,0)</f>
        <v>0</v>
      </c>
      <c r="M81" s="79">
        <f>IFERROR(+'5. Mid-Year Report (LC)年中报告（当地）'!M81/$N$140,0)</f>
        <v>0</v>
      </c>
      <c r="N81" s="78">
        <f>IFERROR(+'5. Mid-Year Report (LC)年中报告（当地）'!N81/$N$140,0)</f>
        <v>0</v>
      </c>
      <c r="O81" s="112" t="b">
        <f t="shared" si="2"/>
        <v>1</v>
      </c>
      <c r="P81" s="9"/>
    </row>
    <row r="82" spans="1:16">
      <c r="A82" s="344"/>
      <c r="B82" s="102">
        <f>+'5. Mid-Year Report (LC)年中报告（当地）'!B82</f>
        <v>0</v>
      </c>
      <c r="C82" s="102">
        <f>+'5. Mid-Year Report (LC)年中报告（当地）'!C82</f>
        <v>0</v>
      </c>
      <c r="D82" s="2">
        <f>+'5. Mid-Year Report (LC)年中报告（当地）'!D82</f>
        <v>0</v>
      </c>
      <c r="E82" s="65">
        <f>+'5. Mid-Year Report (LC)年中报告（当地）'!E82</f>
        <v>0</v>
      </c>
      <c r="F82" s="65">
        <f>IFERROR(+'5. Mid-Year Report (LC)年中报告（当地）'!F82/$C$140,0)</f>
        <v>0</v>
      </c>
      <c r="G82" s="65">
        <f>IFERROR(+'5. Mid-Year Report (LC)年中报告（当地）'!G82/$C$140,0)</f>
        <v>0</v>
      </c>
      <c r="H82" s="65">
        <f>IFERROR(+'5. Mid-Year Report (LC)年中报告（当地）'!H82/$C$140,0)</f>
        <v>0</v>
      </c>
      <c r="I82" s="65">
        <f>IFERROR(+'5. Mid-Year Report (LC)年中报告（当地）'!I82/$C$140,0)</f>
        <v>0</v>
      </c>
      <c r="J82" s="78">
        <f>+'5. Mid-Year Report (LC)年中报告（当地）'!J82</f>
        <v>0</v>
      </c>
      <c r="K82" s="79">
        <f>IFERROR(+'5. Mid-Year Report (LC)年中报告（当地）'!K82/$N$140,0)</f>
        <v>0</v>
      </c>
      <c r="L82" s="78">
        <f>IFERROR(+'5. Mid-Year Report (LC)年中报告（当地）'!L82/$N$140,0)</f>
        <v>0</v>
      </c>
      <c r="M82" s="79">
        <f>IFERROR(+'5. Mid-Year Report (LC)年中报告（当地）'!M82/$N$140,0)</f>
        <v>0</v>
      </c>
      <c r="N82" s="78">
        <f>IFERROR(+'5. Mid-Year Report (LC)年中报告（当地）'!N82/$N$140,0)</f>
        <v>0</v>
      </c>
      <c r="O82" s="112" t="b">
        <f t="shared" si="2"/>
        <v>1</v>
      </c>
      <c r="P82" s="9"/>
    </row>
    <row r="83" spans="1:16">
      <c r="A83" s="344"/>
      <c r="B83" s="102">
        <f>+'5. Mid-Year Report (LC)年中报告（当地）'!B83</f>
        <v>0</v>
      </c>
      <c r="C83" s="102">
        <f>+'5. Mid-Year Report (LC)年中报告（当地）'!C83</f>
        <v>0</v>
      </c>
      <c r="D83" s="2">
        <f>+'5. Mid-Year Report (LC)年中报告（当地）'!D83</f>
        <v>0</v>
      </c>
      <c r="E83" s="65">
        <f>+'5. Mid-Year Report (LC)年中报告（当地）'!E83</f>
        <v>0</v>
      </c>
      <c r="F83" s="65">
        <f>IFERROR(+'5. Mid-Year Report (LC)年中报告（当地）'!F83/$C$140,0)</f>
        <v>0</v>
      </c>
      <c r="G83" s="65">
        <f>IFERROR(+'5. Mid-Year Report (LC)年中报告（当地）'!G83/$C$140,0)</f>
        <v>0</v>
      </c>
      <c r="H83" s="65">
        <f>IFERROR(+'5. Mid-Year Report (LC)年中报告（当地）'!H83/$C$140,0)</f>
        <v>0</v>
      </c>
      <c r="I83" s="65">
        <f>IFERROR(+'5. Mid-Year Report (LC)年中报告（当地）'!I83/$C$140,0)</f>
        <v>0</v>
      </c>
      <c r="J83" s="78">
        <f>+'5. Mid-Year Report (LC)年中报告（当地）'!J83</f>
        <v>0</v>
      </c>
      <c r="K83" s="79">
        <f>IFERROR(+'5. Mid-Year Report (LC)年中报告（当地）'!K83/$N$140,0)</f>
        <v>0</v>
      </c>
      <c r="L83" s="78">
        <f>IFERROR(+'5. Mid-Year Report (LC)年中报告（当地）'!L83/$N$140,0)</f>
        <v>0</v>
      </c>
      <c r="M83" s="79">
        <f>IFERROR(+'5. Mid-Year Report (LC)年中报告（当地）'!M83/$N$140,0)</f>
        <v>0</v>
      </c>
      <c r="N83" s="78">
        <f>IFERROR(+'5. Mid-Year Report (LC)年中报告（当地）'!N83/$N$140,0)</f>
        <v>0</v>
      </c>
      <c r="O83" s="112" t="b">
        <f t="shared" si="2"/>
        <v>1</v>
      </c>
      <c r="P83" s="9"/>
    </row>
    <row r="84" spans="1:16">
      <c r="A84" s="344"/>
      <c r="B84" s="102">
        <f>+'5. Mid-Year Report (LC)年中报告（当地）'!B84</f>
        <v>0</v>
      </c>
      <c r="C84" s="102">
        <f>+'5. Mid-Year Report (LC)年中报告（当地）'!C84</f>
        <v>0</v>
      </c>
      <c r="D84" s="2">
        <f>+'5. Mid-Year Report (LC)年中报告（当地）'!D84</f>
        <v>0</v>
      </c>
      <c r="E84" s="65">
        <f>+'5. Mid-Year Report (LC)年中报告（当地）'!E84</f>
        <v>0</v>
      </c>
      <c r="F84" s="65">
        <f>IFERROR(+'5. Mid-Year Report (LC)年中报告（当地）'!F84/$C$140,0)</f>
        <v>0</v>
      </c>
      <c r="G84" s="65">
        <f>IFERROR(+'5. Mid-Year Report (LC)年中报告（当地）'!G84/$C$140,0)</f>
        <v>0</v>
      </c>
      <c r="H84" s="65">
        <f>IFERROR(+'5. Mid-Year Report (LC)年中报告（当地）'!H84/$C$140,0)</f>
        <v>0</v>
      </c>
      <c r="I84" s="65">
        <f>IFERROR(+'5. Mid-Year Report (LC)年中报告（当地）'!I84/$C$140,0)</f>
        <v>0</v>
      </c>
      <c r="J84" s="78">
        <f>+'5. Mid-Year Report (LC)年中报告（当地）'!J84</f>
        <v>0</v>
      </c>
      <c r="K84" s="79">
        <f>IFERROR(+'5. Mid-Year Report (LC)年中报告（当地）'!K84/$N$140,0)</f>
        <v>0</v>
      </c>
      <c r="L84" s="78">
        <f>IFERROR(+'5. Mid-Year Report (LC)年中报告（当地）'!L84/$N$140,0)</f>
        <v>0</v>
      </c>
      <c r="M84" s="79">
        <f>IFERROR(+'5. Mid-Year Report (LC)年中报告（当地）'!M84/$N$140,0)</f>
        <v>0</v>
      </c>
      <c r="N84" s="78">
        <f>IFERROR(+'5. Mid-Year Report (LC)年中报告（当地）'!N84/$N$140,0)</f>
        <v>0</v>
      </c>
      <c r="O84" s="112" t="b">
        <f t="shared" si="2"/>
        <v>1</v>
      </c>
      <c r="P84" s="9"/>
    </row>
    <row r="85" spans="1:16">
      <c r="A85" s="344"/>
      <c r="B85" s="102">
        <f>+'5. Mid-Year Report (LC)年中报告（当地）'!B85</f>
        <v>0</v>
      </c>
      <c r="C85" s="102">
        <f>+'5. Mid-Year Report (LC)年中报告（当地）'!C85</f>
        <v>0</v>
      </c>
      <c r="D85" s="2">
        <f>+'5. Mid-Year Report (LC)年中报告（当地）'!D85</f>
        <v>0</v>
      </c>
      <c r="E85" s="65">
        <f>+'5. Mid-Year Report (LC)年中报告（当地）'!E85</f>
        <v>0</v>
      </c>
      <c r="F85" s="65">
        <f>IFERROR(+'5. Mid-Year Report (LC)年中报告（当地）'!F85/$C$140,0)</f>
        <v>0</v>
      </c>
      <c r="G85" s="65">
        <f>IFERROR(+'5. Mid-Year Report (LC)年中报告（当地）'!G85/$C$140,0)</f>
        <v>0</v>
      </c>
      <c r="H85" s="65">
        <f>IFERROR(+'5. Mid-Year Report (LC)年中报告（当地）'!H85/$C$140,0)</f>
        <v>0</v>
      </c>
      <c r="I85" s="65">
        <f>IFERROR(+'5. Mid-Year Report (LC)年中报告（当地）'!I85/$C$140,0)</f>
        <v>0</v>
      </c>
      <c r="J85" s="78">
        <f>+'5. Mid-Year Report (LC)年中报告（当地）'!J85</f>
        <v>0</v>
      </c>
      <c r="K85" s="79">
        <f>IFERROR(+'5. Mid-Year Report (LC)年中报告（当地）'!K85/$N$140,0)</f>
        <v>0</v>
      </c>
      <c r="L85" s="78">
        <f>IFERROR(+'5. Mid-Year Report (LC)年中报告（当地）'!L85/$N$140,0)</f>
        <v>0</v>
      </c>
      <c r="M85" s="79">
        <f>IFERROR(+'5. Mid-Year Report (LC)年中报告（当地）'!M85/$N$140,0)</f>
        <v>0</v>
      </c>
      <c r="N85" s="78">
        <f>IFERROR(+'5. Mid-Year Report (LC)年中报告（当地）'!N85/$N$140,0)</f>
        <v>0</v>
      </c>
      <c r="O85" s="112" t="b">
        <f t="shared" si="2"/>
        <v>1</v>
      </c>
      <c r="P85" s="9"/>
    </row>
    <row r="86" spans="1:16">
      <c r="A86" s="344"/>
      <c r="B86" s="102">
        <f>+'5. Mid-Year Report (LC)年中报告（当地）'!B86</f>
        <v>0</v>
      </c>
      <c r="C86" s="102">
        <f>+'5. Mid-Year Report (LC)年中报告（当地）'!C86</f>
        <v>0</v>
      </c>
      <c r="D86" s="2">
        <f>+'5. Mid-Year Report (LC)年中报告（当地）'!D86</f>
        <v>0</v>
      </c>
      <c r="E86" s="65">
        <f>+'5. Mid-Year Report (LC)年中报告（当地）'!E86</f>
        <v>0</v>
      </c>
      <c r="F86" s="65">
        <f>IFERROR(+'5. Mid-Year Report (LC)年中报告（当地）'!F86/$C$140,0)</f>
        <v>0</v>
      </c>
      <c r="G86" s="65">
        <f>IFERROR(+'5. Mid-Year Report (LC)年中报告（当地）'!G86/$C$140,0)</f>
        <v>0</v>
      </c>
      <c r="H86" s="65">
        <f>IFERROR(+'5. Mid-Year Report (LC)年中报告（当地）'!H86/$C$140,0)</f>
        <v>0</v>
      </c>
      <c r="I86" s="65">
        <f>IFERROR(+'5. Mid-Year Report (LC)年中报告（当地）'!I86/$C$140,0)</f>
        <v>0</v>
      </c>
      <c r="J86" s="78">
        <f>+'5. Mid-Year Report (LC)年中报告（当地）'!J86</f>
        <v>0</v>
      </c>
      <c r="K86" s="79">
        <f>IFERROR(+'5. Mid-Year Report (LC)年中报告（当地）'!K86/$N$140,0)</f>
        <v>0</v>
      </c>
      <c r="L86" s="78">
        <f>IFERROR(+'5. Mid-Year Report (LC)年中报告（当地）'!L86/$N$140,0)</f>
        <v>0</v>
      </c>
      <c r="M86" s="79">
        <f>IFERROR(+'5. Mid-Year Report (LC)年中报告（当地）'!M86/$N$140,0)</f>
        <v>0</v>
      </c>
      <c r="N86" s="78">
        <f>IFERROR(+'5. Mid-Year Report (LC)年中报告（当地）'!N86/$N$140,0)</f>
        <v>0</v>
      </c>
      <c r="O86" s="112" t="b">
        <f t="shared" si="2"/>
        <v>1</v>
      </c>
      <c r="P86" s="9"/>
    </row>
    <row r="87" spans="1:16">
      <c r="A87" s="344"/>
      <c r="B87" s="102">
        <f>+'5. Mid-Year Report (LC)年中报告（当地）'!B87</f>
        <v>0</v>
      </c>
      <c r="C87" s="102">
        <f>+'5. Mid-Year Report (LC)年中报告（当地）'!C87</f>
        <v>0</v>
      </c>
      <c r="D87" s="2">
        <f>+'5. Mid-Year Report (LC)年中报告（当地）'!D87</f>
        <v>0</v>
      </c>
      <c r="E87" s="65">
        <f>+'5. Mid-Year Report (LC)年中报告（当地）'!E87</f>
        <v>0</v>
      </c>
      <c r="F87" s="65">
        <f>IFERROR(+'5. Mid-Year Report (LC)年中报告（当地）'!F87/$C$140,0)</f>
        <v>0</v>
      </c>
      <c r="G87" s="65">
        <f>IFERROR(+'5. Mid-Year Report (LC)年中报告（当地）'!G87/$C$140,0)</f>
        <v>0</v>
      </c>
      <c r="H87" s="65">
        <f>IFERROR(+'5. Mid-Year Report (LC)年中报告（当地）'!H87/$C$140,0)</f>
        <v>0</v>
      </c>
      <c r="I87" s="65">
        <f>IFERROR(+'5. Mid-Year Report (LC)年中报告（当地）'!I87/$C$140,0)</f>
        <v>0</v>
      </c>
      <c r="J87" s="78">
        <f>+'5. Mid-Year Report (LC)年中报告（当地）'!J87</f>
        <v>0</v>
      </c>
      <c r="K87" s="79">
        <f>IFERROR(+'5. Mid-Year Report (LC)年中报告（当地）'!K87/$N$140,0)</f>
        <v>0</v>
      </c>
      <c r="L87" s="78">
        <f>IFERROR(+'5. Mid-Year Report (LC)年中报告（当地）'!L87/$N$140,0)</f>
        <v>0</v>
      </c>
      <c r="M87" s="79">
        <f>IFERROR(+'5. Mid-Year Report (LC)年中报告（当地）'!M87/$N$140,0)</f>
        <v>0</v>
      </c>
      <c r="N87" s="78">
        <f>IFERROR(+'5. Mid-Year Report (LC)年中报告（当地）'!N87/$N$140,0)</f>
        <v>0</v>
      </c>
      <c r="O87" s="112" t="b">
        <f t="shared" si="2"/>
        <v>1</v>
      </c>
      <c r="P87" s="9"/>
    </row>
    <row r="88" spans="1:16">
      <c r="A88" s="344"/>
      <c r="B88" s="102">
        <f>+'5. Mid-Year Report (LC)年中报告（当地）'!B88</f>
        <v>0</v>
      </c>
      <c r="C88" s="102">
        <f>+'5. Mid-Year Report (LC)年中报告（当地）'!C88</f>
        <v>0</v>
      </c>
      <c r="D88" s="2">
        <f>+'5. Mid-Year Report (LC)年中报告（当地）'!D88</f>
        <v>0</v>
      </c>
      <c r="E88" s="65">
        <f>+'5. Mid-Year Report (LC)年中报告（当地）'!E88</f>
        <v>0</v>
      </c>
      <c r="F88" s="65">
        <f>IFERROR(+'5. Mid-Year Report (LC)年中报告（当地）'!F88/$C$140,0)</f>
        <v>0</v>
      </c>
      <c r="G88" s="65">
        <f>IFERROR(+'5. Mid-Year Report (LC)年中报告（当地）'!G88/$C$140,0)</f>
        <v>0</v>
      </c>
      <c r="H88" s="65">
        <f>IFERROR(+'5. Mid-Year Report (LC)年中报告（当地）'!H88/$C$140,0)</f>
        <v>0</v>
      </c>
      <c r="I88" s="65">
        <f>IFERROR(+'5. Mid-Year Report (LC)年中报告（当地）'!I88/$C$140,0)</f>
        <v>0</v>
      </c>
      <c r="J88" s="78">
        <f>+'5. Mid-Year Report (LC)年中报告（当地）'!J88</f>
        <v>0</v>
      </c>
      <c r="K88" s="79">
        <f>IFERROR(+'5. Mid-Year Report (LC)年中报告（当地）'!K88/$N$140,0)</f>
        <v>0</v>
      </c>
      <c r="L88" s="78">
        <f>IFERROR(+'5. Mid-Year Report (LC)年中报告（当地）'!L88/$N$140,0)</f>
        <v>0</v>
      </c>
      <c r="M88" s="79">
        <f>IFERROR(+'5. Mid-Year Report (LC)年中报告（当地）'!M88/$N$140,0)</f>
        <v>0</v>
      </c>
      <c r="N88" s="78">
        <f>IFERROR(+'5. Mid-Year Report (LC)年中报告（当地）'!N88/$N$140,0)</f>
        <v>0</v>
      </c>
      <c r="O88" s="112" t="b">
        <f t="shared" si="2"/>
        <v>1</v>
      </c>
      <c r="P88" s="9"/>
    </row>
    <row r="89" spans="1:16">
      <c r="A89" s="344"/>
      <c r="B89" s="102">
        <f>+'5. Mid-Year Report (LC)年中报告（当地）'!B89</f>
        <v>0</v>
      </c>
      <c r="C89" s="102">
        <f>+'5. Mid-Year Report (LC)年中报告（当地）'!C89</f>
        <v>0</v>
      </c>
      <c r="D89" s="2">
        <f>+'5. Mid-Year Report (LC)年中报告（当地）'!D89</f>
        <v>0</v>
      </c>
      <c r="E89" s="65">
        <f>+'5. Mid-Year Report (LC)年中报告（当地）'!E89</f>
        <v>0</v>
      </c>
      <c r="F89" s="65">
        <f>IFERROR(+'5. Mid-Year Report (LC)年中报告（当地）'!F89/$C$140,0)</f>
        <v>0</v>
      </c>
      <c r="G89" s="65">
        <f>IFERROR(+'5. Mid-Year Report (LC)年中报告（当地）'!G89/$C$140,0)</f>
        <v>0</v>
      </c>
      <c r="H89" s="65">
        <f>IFERROR(+'5. Mid-Year Report (LC)年中报告（当地）'!H89/$C$140,0)</f>
        <v>0</v>
      </c>
      <c r="I89" s="65">
        <f>IFERROR(+'5. Mid-Year Report (LC)年中报告（当地）'!I89/$C$140,0)</f>
        <v>0</v>
      </c>
      <c r="J89" s="78">
        <f>+'5. Mid-Year Report (LC)年中报告（当地）'!J89</f>
        <v>0</v>
      </c>
      <c r="K89" s="79">
        <f>IFERROR(+'5. Mid-Year Report (LC)年中报告（当地）'!K89/$N$140,0)</f>
        <v>0</v>
      </c>
      <c r="L89" s="78">
        <f>IFERROR(+'5. Mid-Year Report (LC)年中报告（当地）'!L89/$N$140,0)</f>
        <v>0</v>
      </c>
      <c r="M89" s="79">
        <f>IFERROR(+'5. Mid-Year Report (LC)年中报告（当地）'!M89/$N$140,0)</f>
        <v>0</v>
      </c>
      <c r="N89" s="78">
        <f>IFERROR(+'5. Mid-Year Report (LC)年中报告（当地）'!N89/$N$140,0)</f>
        <v>0</v>
      </c>
      <c r="O89" s="112" t="b">
        <f t="shared" ref="O89:O98" si="3">IF((J89*K89)=(L89+M89),TRUE)</f>
        <v>1</v>
      </c>
      <c r="P89" s="9"/>
    </row>
    <row r="90" spans="1:16">
      <c r="A90" s="344"/>
      <c r="B90" s="102">
        <f>+'5. Mid-Year Report (LC)年中报告（当地）'!B90</f>
        <v>0</v>
      </c>
      <c r="C90" s="102">
        <f>+'5. Mid-Year Report (LC)年中报告（当地）'!C90</f>
        <v>0</v>
      </c>
      <c r="D90" s="2">
        <f>+'5. Mid-Year Report (LC)年中报告（当地）'!D90</f>
        <v>0</v>
      </c>
      <c r="E90" s="65">
        <f>+'5. Mid-Year Report (LC)年中报告（当地）'!E90</f>
        <v>0</v>
      </c>
      <c r="F90" s="65">
        <f>IFERROR(+'5. Mid-Year Report (LC)年中报告（当地）'!F90/$C$140,0)</f>
        <v>0</v>
      </c>
      <c r="G90" s="65">
        <f>IFERROR(+'5. Mid-Year Report (LC)年中报告（当地）'!G90/$C$140,0)</f>
        <v>0</v>
      </c>
      <c r="H90" s="65">
        <f>IFERROR(+'5. Mid-Year Report (LC)年中报告（当地）'!H90/$C$140,0)</f>
        <v>0</v>
      </c>
      <c r="I90" s="65">
        <f>IFERROR(+'5. Mid-Year Report (LC)年中报告（当地）'!I90/$C$140,0)</f>
        <v>0</v>
      </c>
      <c r="J90" s="78">
        <f>+'5. Mid-Year Report (LC)年中报告（当地）'!J90</f>
        <v>0</v>
      </c>
      <c r="K90" s="79">
        <f>IFERROR(+'5. Mid-Year Report (LC)年中报告（当地）'!K90/$N$140,0)</f>
        <v>0</v>
      </c>
      <c r="L90" s="78">
        <f>IFERROR(+'5. Mid-Year Report (LC)年中报告（当地）'!L90/$N$140,0)</f>
        <v>0</v>
      </c>
      <c r="M90" s="79">
        <f>IFERROR(+'5. Mid-Year Report (LC)年中报告（当地）'!M90/$N$140,0)</f>
        <v>0</v>
      </c>
      <c r="N90" s="78">
        <f>IFERROR(+'5. Mid-Year Report (LC)年中报告（当地）'!N90/$N$140,0)</f>
        <v>0</v>
      </c>
      <c r="O90" s="112" t="b">
        <f t="shared" si="3"/>
        <v>1</v>
      </c>
      <c r="P90" s="9"/>
    </row>
    <row r="91" spans="1:16">
      <c r="A91" s="344"/>
      <c r="B91" s="102">
        <f>+'5. Mid-Year Report (LC)年中报告（当地）'!B91</f>
        <v>0</v>
      </c>
      <c r="C91" s="102">
        <f>+'5. Mid-Year Report (LC)年中报告（当地）'!C91</f>
        <v>0</v>
      </c>
      <c r="D91" s="2">
        <f>+'5. Mid-Year Report (LC)年中报告（当地）'!D91</f>
        <v>0</v>
      </c>
      <c r="E91" s="65">
        <f>+'5. Mid-Year Report (LC)年中报告（当地）'!E91</f>
        <v>0</v>
      </c>
      <c r="F91" s="65">
        <f>IFERROR(+'5. Mid-Year Report (LC)年中报告（当地）'!F91/$C$140,0)</f>
        <v>0</v>
      </c>
      <c r="G91" s="65">
        <f>IFERROR(+'5. Mid-Year Report (LC)年中报告（当地）'!G91/$C$140,0)</f>
        <v>0</v>
      </c>
      <c r="H91" s="65">
        <f>IFERROR(+'5. Mid-Year Report (LC)年中报告（当地）'!H91/$C$140,0)</f>
        <v>0</v>
      </c>
      <c r="I91" s="65">
        <f>IFERROR(+'5. Mid-Year Report (LC)年中报告（当地）'!I91/$C$140,0)</f>
        <v>0</v>
      </c>
      <c r="J91" s="78">
        <f>+'5. Mid-Year Report (LC)年中报告（当地）'!J91</f>
        <v>0</v>
      </c>
      <c r="K91" s="79">
        <f>IFERROR(+'5. Mid-Year Report (LC)年中报告（当地）'!K91/$N$140,0)</f>
        <v>0</v>
      </c>
      <c r="L91" s="78">
        <f>IFERROR(+'5. Mid-Year Report (LC)年中报告（当地）'!L91/$N$140,0)</f>
        <v>0</v>
      </c>
      <c r="M91" s="79">
        <f>IFERROR(+'5. Mid-Year Report (LC)年中报告（当地）'!M91/$N$140,0)</f>
        <v>0</v>
      </c>
      <c r="N91" s="78">
        <f>IFERROR(+'5. Mid-Year Report (LC)年中报告（当地）'!N91/$N$140,0)</f>
        <v>0</v>
      </c>
      <c r="O91" s="112" t="b">
        <f t="shared" si="3"/>
        <v>1</v>
      </c>
      <c r="P91" s="9"/>
    </row>
    <row r="92" spans="1:16">
      <c r="A92" s="344"/>
      <c r="B92" s="102">
        <f>+'5. Mid-Year Report (LC)年中报告（当地）'!B92</f>
        <v>0</v>
      </c>
      <c r="C92" s="102">
        <f>+'5. Mid-Year Report (LC)年中报告（当地）'!C92</f>
        <v>0</v>
      </c>
      <c r="D92" s="2">
        <f>+'5. Mid-Year Report (LC)年中报告（当地）'!D92</f>
        <v>0</v>
      </c>
      <c r="E92" s="65">
        <f>+'5. Mid-Year Report (LC)年中报告（当地）'!E92</f>
        <v>0</v>
      </c>
      <c r="F92" s="65">
        <f>IFERROR(+'5. Mid-Year Report (LC)年中报告（当地）'!F92/$C$140,0)</f>
        <v>0</v>
      </c>
      <c r="G92" s="65">
        <f>IFERROR(+'5. Mid-Year Report (LC)年中报告（当地）'!G92/$C$140,0)</f>
        <v>0</v>
      </c>
      <c r="H92" s="65">
        <f>IFERROR(+'5. Mid-Year Report (LC)年中报告（当地）'!H92/$C$140,0)</f>
        <v>0</v>
      </c>
      <c r="I92" s="65">
        <f>IFERROR(+'5. Mid-Year Report (LC)年中报告（当地）'!I92/$C$140,0)</f>
        <v>0</v>
      </c>
      <c r="J92" s="78">
        <f>+'5. Mid-Year Report (LC)年中报告（当地）'!J92</f>
        <v>0</v>
      </c>
      <c r="K92" s="79">
        <f>IFERROR(+'5. Mid-Year Report (LC)年中报告（当地）'!K92/$N$140,0)</f>
        <v>0</v>
      </c>
      <c r="L92" s="78">
        <f>IFERROR(+'5. Mid-Year Report (LC)年中报告（当地）'!L92/$N$140,0)</f>
        <v>0</v>
      </c>
      <c r="M92" s="79">
        <f>IFERROR(+'5. Mid-Year Report (LC)年中报告（当地）'!M92/$N$140,0)</f>
        <v>0</v>
      </c>
      <c r="N92" s="78">
        <f>IFERROR(+'5. Mid-Year Report (LC)年中报告（当地）'!N92/$N$140,0)</f>
        <v>0</v>
      </c>
      <c r="O92" s="112" t="b">
        <f t="shared" si="3"/>
        <v>1</v>
      </c>
      <c r="P92" s="9"/>
    </row>
    <row r="93" spans="1:16">
      <c r="A93" s="344"/>
      <c r="B93" s="102">
        <f>+'5. Mid-Year Report (LC)年中报告（当地）'!B93</f>
        <v>0</v>
      </c>
      <c r="C93" s="102">
        <f>+'5. Mid-Year Report (LC)年中报告（当地）'!C93</f>
        <v>0</v>
      </c>
      <c r="D93" s="2">
        <f>+'5. Mid-Year Report (LC)年中报告（当地）'!D93</f>
        <v>0</v>
      </c>
      <c r="E93" s="65">
        <f>+'5. Mid-Year Report (LC)年中报告（当地）'!E93</f>
        <v>0</v>
      </c>
      <c r="F93" s="65">
        <f>IFERROR(+'5. Mid-Year Report (LC)年中报告（当地）'!F93/$C$140,0)</f>
        <v>0</v>
      </c>
      <c r="G93" s="65">
        <f>IFERROR(+'5. Mid-Year Report (LC)年中报告（当地）'!G93/$C$140,0)</f>
        <v>0</v>
      </c>
      <c r="H93" s="65">
        <f>IFERROR(+'5. Mid-Year Report (LC)年中报告（当地）'!H93/$C$140,0)</f>
        <v>0</v>
      </c>
      <c r="I93" s="65">
        <f>IFERROR(+'5. Mid-Year Report (LC)年中报告（当地）'!I93/$C$140,0)</f>
        <v>0</v>
      </c>
      <c r="J93" s="78">
        <f>+'5. Mid-Year Report (LC)年中报告（当地）'!J93</f>
        <v>0</v>
      </c>
      <c r="K93" s="79">
        <f>IFERROR(+'5. Mid-Year Report (LC)年中报告（当地）'!K93/$N$140,0)</f>
        <v>0</v>
      </c>
      <c r="L93" s="78">
        <f>IFERROR(+'5. Mid-Year Report (LC)年中报告（当地）'!L93/$N$140,0)</f>
        <v>0</v>
      </c>
      <c r="M93" s="79">
        <f>IFERROR(+'5. Mid-Year Report (LC)年中报告（当地）'!M93/$N$140,0)</f>
        <v>0</v>
      </c>
      <c r="N93" s="78">
        <f>IFERROR(+'5. Mid-Year Report (LC)年中报告（当地）'!N93/$N$140,0)</f>
        <v>0</v>
      </c>
      <c r="O93" s="112" t="b">
        <f t="shared" si="3"/>
        <v>1</v>
      </c>
      <c r="P93" s="9"/>
    </row>
    <row r="94" spans="1:16">
      <c r="A94" s="344"/>
      <c r="B94" s="102">
        <f>+'5. Mid-Year Report (LC)年中报告（当地）'!B94</f>
        <v>0</v>
      </c>
      <c r="C94" s="102">
        <f>+'5. Mid-Year Report (LC)年中报告（当地）'!C94</f>
        <v>0</v>
      </c>
      <c r="D94" s="2">
        <f>+'5. Mid-Year Report (LC)年中报告（当地）'!D94</f>
        <v>0</v>
      </c>
      <c r="E94" s="65">
        <f>+'5. Mid-Year Report (LC)年中报告（当地）'!E94</f>
        <v>0</v>
      </c>
      <c r="F94" s="65">
        <f>IFERROR(+'5. Mid-Year Report (LC)年中报告（当地）'!F94/$C$140,0)</f>
        <v>0</v>
      </c>
      <c r="G94" s="65">
        <f>IFERROR(+'5. Mid-Year Report (LC)年中报告（当地）'!G94/$C$140,0)</f>
        <v>0</v>
      </c>
      <c r="H94" s="65">
        <f>IFERROR(+'5. Mid-Year Report (LC)年中报告（当地）'!H94/$C$140,0)</f>
        <v>0</v>
      </c>
      <c r="I94" s="65">
        <f>IFERROR(+'5. Mid-Year Report (LC)年中报告（当地）'!I94/$C$140,0)</f>
        <v>0</v>
      </c>
      <c r="J94" s="78">
        <f>+'5. Mid-Year Report (LC)年中报告（当地）'!J94</f>
        <v>0</v>
      </c>
      <c r="K94" s="79">
        <f>IFERROR(+'5. Mid-Year Report (LC)年中报告（当地）'!K94/$N$140,0)</f>
        <v>0</v>
      </c>
      <c r="L94" s="78">
        <f>IFERROR(+'5. Mid-Year Report (LC)年中报告（当地）'!L94/$N$140,0)</f>
        <v>0</v>
      </c>
      <c r="M94" s="79">
        <f>IFERROR(+'5. Mid-Year Report (LC)年中报告（当地）'!M94/$N$140,0)</f>
        <v>0</v>
      </c>
      <c r="N94" s="78">
        <f>IFERROR(+'5. Mid-Year Report (LC)年中报告（当地）'!N94/$N$140,0)</f>
        <v>0</v>
      </c>
      <c r="O94" s="112" t="b">
        <f t="shared" si="3"/>
        <v>1</v>
      </c>
      <c r="P94" s="9"/>
    </row>
    <row r="95" spans="1:16">
      <c r="A95" s="344"/>
      <c r="B95" s="102">
        <f>+'5. Mid-Year Report (LC)年中报告（当地）'!B95</f>
        <v>0</v>
      </c>
      <c r="C95" s="102">
        <f>+'5. Mid-Year Report (LC)年中报告（当地）'!C95</f>
        <v>0</v>
      </c>
      <c r="D95" s="2">
        <f>+'5. Mid-Year Report (LC)年中报告（当地）'!D95</f>
        <v>0</v>
      </c>
      <c r="E95" s="65">
        <f>+'5. Mid-Year Report (LC)年中报告（当地）'!E95</f>
        <v>0</v>
      </c>
      <c r="F95" s="65">
        <f>IFERROR(+'5. Mid-Year Report (LC)年中报告（当地）'!F95/$C$140,0)</f>
        <v>0</v>
      </c>
      <c r="G95" s="65">
        <f>IFERROR(+'5. Mid-Year Report (LC)年中报告（当地）'!G95/$C$140,0)</f>
        <v>0</v>
      </c>
      <c r="H95" s="65">
        <f>IFERROR(+'5. Mid-Year Report (LC)年中报告（当地）'!H95/$C$140,0)</f>
        <v>0</v>
      </c>
      <c r="I95" s="65">
        <f>IFERROR(+'5. Mid-Year Report (LC)年中报告（当地）'!I95/$C$140,0)</f>
        <v>0</v>
      </c>
      <c r="J95" s="78">
        <f>+'5. Mid-Year Report (LC)年中报告（当地）'!J95</f>
        <v>0</v>
      </c>
      <c r="K95" s="79">
        <f>IFERROR(+'5. Mid-Year Report (LC)年中报告（当地）'!K95/$N$140,0)</f>
        <v>0</v>
      </c>
      <c r="L95" s="78">
        <f>IFERROR(+'5. Mid-Year Report (LC)年中报告（当地）'!L95/$N$140,0)</f>
        <v>0</v>
      </c>
      <c r="M95" s="79">
        <f>IFERROR(+'5. Mid-Year Report (LC)年中报告（当地）'!M95/$N$140,0)</f>
        <v>0</v>
      </c>
      <c r="N95" s="78">
        <f>IFERROR(+'5. Mid-Year Report (LC)年中报告（当地）'!N95/$N$140,0)</f>
        <v>0</v>
      </c>
      <c r="O95" s="112" t="b">
        <f t="shared" si="3"/>
        <v>1</v>
      </c>
      <c r="P95" s="9"/>
    </row>
    <row r="96" spans="1:16">
      <c r="A96" s="344"/>
      <c r="B96" s="102">
        <f>+'5. Mid-Year Report (LC)年中报告（当地）'!B96</f>
        <v>0</v>
      </c>
      <c r="C96" s="102">
        <f>+'5. Mid-Year Report (LC)年中报告（当地）'!C96</f>
        <v>0</v>
      </c>
      <c r="D96" s="2">
        <f>+'5. Mid-Year Report (LC)年中报告（当地）'!D96</f>
        <v>0</v>
      </c>
      <c r="E96" s="65">
        <f>+'5. Mid-Year Report (LC)年中报告（当地）'!E96</f>
        <v>0</v>
      </c>
      <c r="F96" s="65">
        <f>IFERROR(+'5. Mid-Year Report (LC)年中报告（当地）'!F96/$C$140,0)</f>
        <v>0</v>
      </c>
      <c r="G96" s="65">
        <f>IFERROR(+'5. Mid-Year Report (LC)年中报告（当地）'!G96/$C$140,0)</f>
        <v>0</v>
      </c>
      <c r="H96" s="65">
        <f>IFERROR(+'5. Mid-Year Report (LC)年中报告（当地）'!H96/$C$140,0)</f>
        <v>0</v>
      </c>
      <c r="I96" s="65">
        <f>IFERROR(+'5. Mid-Year Report (LC)年中报告（当地）'!I96/$C$140,0)</f>
        <v>0</v>
      </c>
      <c r="J96" s="78">
        <f>+'5. Mid-Year Report (LC)年中报告（当地）'!J96</f>
        <v>0</v>
      </c>
      <c r="K96" s="79">
        <f>IFERROR(+'5. Mid-Year Report (LC)年中报告（当地）'!K96/$N$140,0)</f>
        <v>0</v>
      </c>
      <c r="L96" s="78">
        <f>IFERROR(+'5. Mid-Year Report (LC)年中报告（当地）'!L96/$N$140,0)</f>
        <v>0</v>
      </c>
      <c r="M96" s="79">
        <f>IFERROR(+'5. Mid-Year Report (LC)年中报告（当地）'!M96/$N$140,0)</f>
        <v>0</v>
      </c>
      <c r="N96" s="78">
        <f>IFERROR(+'5. Mid-Year Report (LC)年中报告（当地）'!N96/$N$140,0)</f>
        <v>0</v>
      </c>
      <c r="O96" s="112" t="b">
        <f t="shared" si="3"/>
        <v>1</v>
      </c>
      <c r="P96" s="9"/>
    </row>
    <row r="97" spans="1:16">
      <c r="A97" s="344"/>
      <c r="B97" s="102">
        <f>+'5. Mid-Year Report (LC)年中报告（当地）'!B97</f>
        <v>0</v>
      </c>
      <c r="C97" s="102">
        <f>+'5. Mid-Year Report (LC)年中报告（当地）'!C97</f>
        <v>0</v>
      </c>
      <c r="D97" s="2">
        <f>+'5. Mid-Year Report (LC)年中报告（当地）'!D97</f>
        <v>0</v>
      </c>
      <c r="E97" s="65">
        <f>+'5. Mid-Year Report (LC)年中报告（当地）'!E97</f>
        <v>0</v>
      </c>
      <c r="F97" s="65">
        <f>IFERROR(+'5. Mid-Year Report (LC)年中报告（当地）'!F97/$C$140,0)</f>
        <v>0</v>
      </c>
      <c r="G97" s="65">
        <f>IFERROR(+'5. Mid-Year Report (LC)年中报告（当地）'!G97/$C$140,0)</f>
        <v>0</v>
      </c>
      <c r="H97" s="65">
        <f>IFERROR(+'5. Mid-Year Report (LC)年中报告（当地）'!H97/$C$140,0)</f>
        <v>0</v>
      </c>
      <c r="I97" s="65">
        <f>IFERROR(+'5. Mid-Year Report (LC)年中报告（当地）'!I97/$C$140,0)</f>
        <v>0</v>
      </c>
      <c r="J97" s="78">
        <f>+'5. Mid-Year Report (LC)年中报告（当地）'!J97</f>
        <v>0</v>
      </c>
      <c r="K97" s="79">
        <f>IFERROR(+'5. Mid-Year Report (LC)年中报告（当地）'!K97/$N$140,0)</f>
        <v>0</v>
      </c>
      <c r="L97" s="78">
        <f>IFERROR(+'5. Mid-Year Report (LC)年中报告（当地）'!L97/$N$140,0)</f>
        <v>0</v>
      </c>
      <c r="M97" s="79">
        <f>IFERROR(+'5. Mid-Year Report (LC)年中报告（当地）'!M97/$N$140,0)</f>
        <v>0</v>
      </c>
      <c r="N97" s="78">
        <f>IFERROR(+'5. Mid-Year Report (LC)年中报告（当地）'!N97/$N$140,0)</f>
        <v>0</v>
      </c>
      <c r="O97" s="112" t="b">
        <f t="shared" si="3"/>
        <v>1</v>
      </c>
      <c r="P97" s="9"/>
    </row>
    <row r="98" spans="1:16">
      <c r="A98" s="344"/>
      <c r="B98" s="102">
        <f>+'5. Mid-Year Report (LC)年中报告（当地）'!B98</f>
        <v>0</v>
      </c>
      <c r="C98" s="102">
        <f>+'5. Mid-Year Report (LC)年中报告（当地）'!C98</f>
        <v>0</v>
      </c>
      <c r="D98" s="2">
        <f>+'5. Mid-Year Report (LC)年中报告（当地）'!D98</f>
        <v>0</v>
      </c>
      <c r="E98" s="65">
        <f>+'5. Mid-Year Report (LC)年中报告（当地）'!E98</f>
        <v>0</v>
      </c>
      <c r="F98" s="65">
        <f>IFERROR(+'5. Mid-Year Report (LC)年中报告（当地）'!F98/$C$140,0)</f>
        <v>0</v>
      </c>
      <c r="G98" s="65">
        <f>IFERROR(+'5. Mid-Year Report (LC)年中报告（当地）'!G98/$C$140,0)</f>
        <v>0</v>
      </c>
      <c r="H98" s="65">
        <f>IFERROR(+'5. Mid-Year Report (LC)年中报告（当地）'!H98/$C$140,0)</f>
        <v>0</v>
      </c>
      <c r="I98" s="65">
        <f>IFERROR(+'5. Mid-Year Report (LC)年中报告（当地）'!I98/$C$140,0)</f>
        <v>0</v>
      </c>
      <c r="J98" s="78">
        <f>+'5. Mid-Year Report (LC)年中报告（当地）'!J98</f>
        <v>0</v>
      </c>
      <c r="K98" s="79">
        <f>IFERROR(+'5. Mid-Year Report (LC)年中报告（当地）'!K98/$N$140,0)</f>
        <v>0</v>
      </c>
      <c r="L98" s="78">
        <f>IFERROR(+'5. Mid-Year Report (LC)年中报告（当地）'!L98/$N$140,0)</f>
        <v>0</v>
      </c>
      <c r="M98" s="79">
        <f>IFERROR(+'5. Mid-Year Report (LC)年中报告（当地）'!M98/$N$140,0)</f>
        <v>0</v>
      </c>
      <c r="N98" s="78">
        <f>IFERROR(+'5. Mid-Year Report (LC)年中报告（当地）'!N98/$N$140,0)</f>
        <v>0</v>
      </c>
      <c r="O98" s="112" t="b">
        <f t="shared" si="3"/>
        <v>1</v>
      </c>
      <c r="P98" s="9"/>
    </row>
    <row r="99" spans="1:16">
      <c r="A99" s="344"/>
      <c r="B99" s="2"/>
      <c r="C99" s="2"/>
      <c r="D99" s="2"/>
      <c r="E99" s="65"/>
      <c r="F99" s="65"/>
      <c r="G99" s="65"/>
      <c r="H99" s="65"/>
      <c r="I99" s="65"/>
      <c r="J99" s="78"/>
      <c r="K99" s="79"/>
      <c r="L99" s="78"/>
      <c r="M99" s="78"/>
      <c r="N99" s="78"/>
      <c r="O99" s="112"/>
      <c r="P99" s="9"/>
    </row>
    <row r="100" spans="1:16">
      <c r="A100" s="344"/>
      <c r="B100" s="334" t="s">
        <v>139</v>
      </c>
      <c r="C100" s="335"/>
      <c r="D100" s="335"/>
      <c r="E100" s="335"/>
      <c r="F100" s="345"/>
      <c r="G100" s="80">
        <f>SUM(G49:G99)</f>
        <v>0</v>
      </c>
      <c r="H100" s="80">
        <f>SUM(H49:H99)</f>
        <v>0</v>
      </c>
      <c r="I100" s="80">
        <f>SUM(I49:I99)</f>
        <v>0</v>
      </c>
      <c r="J100" s="81"/>
      <c r="K100" s="81"/>
      <c r="L100" s="81">
        <f>SUM(L49:L99)</f>
        <v>0</v>
      </c>
      <c r="M100" s="81">
        <f>SUM(M49:M99)</f>
        <v>0</v>
      </c>
      <c r="N100" s="81">
        <f>SUM(N49:N99)</f>
        <v>0</v>
      </c>
      <c r="O100" s="81"/>
      <c r="P100" s="9"/>
    </row>
    <row r="101" spans="1:16">
      <c r="A101" s="346" t="s">
        <v>221</v>
      </c>
      <c r="B101" s="102">
        <f>+'5. Mid-Year Report (LC)年中报告（当地）'!B101</f>
        <v>0</v>
      </c>
      <c r="C101" s="102">
        <f>+'5. Mid-Year Report (LC)年中报告（当地）'!C101</f>
        <v>0</v>
      </c>
      <c r="D101" s="2">
        <f>+'5. Mid-Year Report (LC)年中报告（当地）'!D101</f>
        <v>0</v>
      </c>
      <c r="E101" s="65">
        <f>+'5. Mid-Year Report (LC)年中报告（当地）'!E101</f>
        <v>0</v>
      </c>
      <c r="F101" s="65">
        <f>IFERROR(+'5. Mid-Year Report (LC)年中报告（当地）'!F101/$C$140,0)</f>
        <v>0</v>
      </c>
      <c r="G101" s="65">
        <f>IFERROR(+'5. Mid-Year Report (LC)年中报告（当地）'!G101/$C$140,0)</f>
        <v>0</v>
      </c>
      <c r="H101" s="65">
        <f>IFERROR(+'5. Mid-Year Report (LC)年中报告（当地）'!H101/$C$140,0)</f>
        <v>0</v>
      </c>
      <c r="I101" s="65">
        <f>IFERROR(+'5. Mid-Year Report (LC)年中报告（当地）'!I101/$C$140,0)</f>
        <v>0</v>
      </c>
      <c r="J101" s="78">
        <f>+'5. Mid-Year Report (LC)年中报告（当地）'!J101</f>
        <v>0</v>
      </c>
      <c r="K101" s="79">
        <f>IFERROR(+'5. Mid-Year Report (LC)年中报告（当地）'!K101/$N$140,0)</f>
        <v>0</v>
      </c>
      <c r="L101" s="78">
        <f>IFERROR(+'5. Mid-Year Report (LC)年中报告（当地）'!L101/$N$140,0)</f>
        <v>0</v>
      </c>
      <c r="M101" s="79">
        <f>IFERROR(+'5. Mid-Year Report (LC)年中报告（当地）'!M101/$N$140,0)</f>
        <v>0</v>
      </c>
      <c r="N101" s="78">
        <f>IFERROR(+'5. Mid-Year Report (LC)年中报告（当地）'!N101/$N$140,0)</f>
        <v>0</v>
      </c>
      <c r="O101" s="112" t="b">
        <f t="shared" ref="O101:O107" si="4">IF((J101*K101)=(L101+M101),TRUE)</f>
        <v>1</v>
      </c>
      <c r="P101" s="9"/>
    </row>
    <row r="102" spans="1:16">
      <c r="A102" s="346"/>
      <c r="B102" s="102">
        <f>+'5. Mid-Year Report (LC)年中报告（当地）'!B102</f>
        <v>0</v>
      </c>
      <c r="C102" s="102">
        <f>+'5. Mid-Year Report (LC)年中报告（当地）'!C102</f>
        <v>0</v>
      </c>
      <c r="D102" s="2">
        <f>+'5. Mid-Year Report (LC)年中报告（当地）'!D102</f>
        <v>0</v>
      </c>
      <c r="E102" s="65">
        <f>+'5. Mid-Year Report (LC)年中报告（当地）'!E102</f>
        <v>0</v>
      </c>
      <c r="F102" s="65">
        <f>IFERROR(+'5. Mid-Year Report (LC)年中报告（当地）'!F102/$C$140,0)</f>
        <v>0</v>
      </c>
      <c r="G102" s="65">
        <f>IFERROR(+'5. Mid-Year Report (LC)年中报告（当地）'!G102/$C$140,0)</f>
        <v>0</v>
      </c>
      <c r="H102" s="65">
        <f>IFERROR(+'5. Mid-Year Report (LC)年中报告（当地）'!H102/$C$140,0)</f>
        <v>0</v>
      </c>
      <c r="I102" s="65">
        <f>IFERROR(+'5. Mid-Year Report (LC)年中报告（当地）'!I102/$C$140,0)</f>
        <v>0</v>
      </c>
      <c r="J102" s="78">
        <f>+'5. Mid-Year Report (LC)年中报告（当地）'!J102</f>
        <v>0</v>
      </c>
      <c r="K102" s="79">
        <f>IFERROR(+'5. Mid-Year Report (LC)年中报告（当地）'!K102/$N$140,0)</f>
        <v>0</v>
      </c>
      <c r="L102" s="78">
        <f>IFERROR(+'5. Mid-Year Report (LC)年中报告（当地）'!L102/$N$140,0)</f>
        <v>0</v>
      </c>
      <c r="M102" s="79">
        <f>IFERROR(+'5. Mid-Year Report (LC)年中报告（当地）'!M102/$N$140,0)</f>
        <v>0</v>
      </c>
      <c r="N102" s="78">
        <f>IFERROR(+'5. Mid-Year Report (LC)年中报告（当地）'!N102/$N$140,0)</f>
        <v>0</v>
      </c>
      <c r="O102" s="112" t="b">
        <f t="shared" si="4"/>
        <v>1</v>
      </c>
      <c r="P102" s="9"/>
    </row>
    <row r="103" spans="1:16">
      <c r="A103" s="346"/>
      <c r="B103" s="102">
        <f>+'5. Mid-Year Report (LC)年中报告（当地）'!B103</f>
        <v>0</v>
      </c>
      <c r="C103" s="102">
        <f>+'5. Mid-Year Report (LC)年中报告（当地）'!C103</f>
        <v>0</v>
      </c>
      <c r="D103" s="2">
        <f>+'5. Mid-Year Report (LC)年中报告（当地）'!D103</f>
        <v>0</v>
      </c>
      <c r="E103" s="65">
        <f>+'5. Mid-Year Report (LC)年中报告（当地）'!E103</f>
        <v>0</v>
      </c>
      <c r="F103" s="65">
        <f>IFERROR(+'5. Mid-Year Report (LC)年中报告（当地）'!F103/$C$140,0)</f>
        <v>0</v>
      </c>
      <c r="G103" s="65">
        <f>IFERROR(+'5. Mid-Year Report (LC)年中报告（当地）'!G103/$C$140,0)</f>
        <v>0</v>
      </c>
      <c r="H103" s="65">
        <f>IFERROR(+'5. Mid-Year Report (LC)年中报告（当地）'!H103/$C$140,0)</f>
        <v>0</v>
      </c>
      <c r="I103" s="65">
        <f>IFERROR(+'5. Mid-Year Report (LC)年中报告（当地）'!I103/$C$140,0)</f>
        <v>0</v>
      </c>
      <c r="J103" s="78">
        <f>+'5. Mid-Year Report (LC)年中报告（当地）'!J103</f>
        <v>0</v>
      </c>
      <c r="K103" s="79">
        <f>IFERROR(+'5. Mid-Year Report (LC)年中报告（当地）'!K103/$N$140,0)</f>
        <v>0</v>
      </c>
      <c r="L103" s="78">
        <f>IFERROR(+'5. Mid-Year Report (LC)年中报告（当地）'!L103/$N$140,0)</f>
        <v>0</v>
      </c>
      <c r="M103" s="79">
        <f>IFERROR(+'5. Mid-Year Report (LC)年中报告（当地）'!M103/$N$140,0)</f>
        <v>0</v>
      </c>
      <c r="N103" s="78">
        <f>IFERROR(+'5. Mid-Year Report (LC)年中报告（当地）'!N103/$N$140,0)</f>
        <v>0</v>
      </c>
      <c r="O103" s="112" t="b">
        <f t="shared" si="4"/>
        <v>1</v>
      </c>
      <c r="P103" s="9"/>
    </row>
    <row r="104" spans="1:16">
      <c r="A104" s="346"/>
      <c r="B104" s="102">
        <f>+'5. Mid-Year Report (LC)年中报告（当地）'!B104</f>
        <v>0</v>
      </c>
      <c r="C104" s="102">
        <f>+'5. Mid-Year Report (LC)年中报告（当地）'!C104</f>
        <v>0</v>
      </c>
      <c r="D104" s="2">
        <f>+'5. Mid-Year Report (LC)年中报告（当地）'!D104</f>
        <v>0</v>
      </c>
      <c r="E104" s="65">
        <f>+'5. Mid-Year Report (LC)年中报告（当地）'!E104</f>
        <v>0</v>
      </c>
      <c r="F104" s="65">
        <f>IFERROR(+'5. Mid-Year Report (LC)年中报告（当地）'!F104/$C$140,0)</f>
        <v>0</v>
      </c>
      <c r="G104" s="65">
        <f>IFERROR(+'5. Mid-Year Report (LC)年中报告（当地）'!G104/$C$140,0)</f>
        <v>0</v>
      </c>
      <c r="H104" s="65">
        <f>IFERROR(+'5. Mid-Year Report (LC)年中报告（当地）'!H104/$C$140,0)</f>
        <v>0</v>
      </c>
      <c r="I104" s="65">
        <f>IFERROR(+'5. Mid-Year Report (LC)年中报告（当地）'!I104/$C$140,0)</f>
        <v>0</v>
      </c>
      <c r="J104" s="78">
        <f>+'5. Mid-Year Report (LC)年中报告（当地）'!J104</f>
        <v>0</v>
      </c>
      <c r="K104" s="79">
        <f>IFERROR(+'5. Mid-Year Report (LC)年中报告（当地）'!K104/$N$140,0)</f>
        <v>0</v>
      </c>
      <c r="L104" s="78">
        <f>IFERROR(+'5. Mid-Year Report (LC)年中报告（当地）'!L104/$N$140,0)</f>
        <v>0</v>
      </c>
      <c r="M104" s="79">
        <f>IFERROR(+'5. Mid-Year Report (LC)年中报告（当地）'!M104/$N$140,0)</f>
        <v>0</v>
      </c>
      <c r="N104" s="78">
        <f>IFERROR(+'5. Mid-Year Report (LC)年中报告（当地）'!N104/$N$140,0)</f>
        <v>0</v>
      </c>
      <c r="O104" s="112" t="b">
        <f t="shared" si="4"/>
        <v>1</v>
      </c>
      <c r="P104" s="9"/>
    </row>
    <row r="105" spans="1:16">
      <c r="A105" s="346"/>
      <c r="B105" s="102">
        <f>+'5. Mid-Year Report (LC)年中报告（当地）'!B105</f>
        <v>0</v>
      </c>
      <c r="C105" s="102">
        <f>+'5. Mid-Year Report (LC)年中报告（当地）'!C105</f>
        <v>0</v>
      </c>
      <c r="D105" s="2">
        <f>+'5. Mid-Year Report (LC)年中报告（当地）'!D105</f>
        <v>0</v>
      </c>
      <c r="E105" s="65">
        <f>+'5. Mid-Year Report (LC)年中报告（当地）'!E105</f>
        <v>0</v>
      </c>
      <c r="F105" s="65">
        <f>IFERROR(+'5. Mid-Year Report (LC)年中报告（当地）'!F105/$C$140,0)</f>
        <v>0</v>
      </c>
      <c r="G105" s="65">
        <f>IFERROR(+'5. Mid-Year Report (LC)年中报告（当地）'!G105/$C$140,0)</f>
        <v>0</v>
      </c>
      <c r="H105" s="65">
        <f>IFERROR(+'5. Mid-Year Report (LC)年中报告（当地）'!H105/$C$140,0)</f>
        <v>0</v>
      </c>
      <c r="I105" s="65">
        <f>IFERROR(+'5. Mid-Year Report (LC)年中报告（当地）'!I105/$C$140,0)</f>
        <v>0</v>
      </c>
      <c r="J105" s="78">
        <f>+'5. Mid-Year Report (LC)年中报告（当地）'!J105</f>
        <v>0</v>
      </c>
      <c r="K105" s="79">
        <f>IFERROR(+'5. Mid-Year Report (LC)年中报告（当地）'!K105/$N$140,0)</f>
        <v>0</v>
      </c>
      <c r="L105" s="78">
        <f>IFERROR(+'5. Mid-Year Report (LC)年中报告（当地）'!L105/$N$140,0)</f>
        <v>0</v>
      </c>
      <c r="M105" s="79">
        <f>IFERROR(+'5. Mid-Year Report (LC)年中报告（当地）'!M105/$N$140,0)</f>
        <v>0</v>
      </c>
      <c r="N105" s="78">
        <f>IFERROR(+'5. Mid-Year Report (LC)年中报告（当地）'!N105/$N$140,0)</f>
        <v>0</v>
      </c>
      <c r="O105" s="112" t="b">
        <f t="shared" si="4"/>
        <v>1</v>
      </c>
      <c r="P105" s="9"/>
    </row>
    <row r="106" spans="1:16">
      <c r="A106" s="346"/>
      <c r="B106" s="102">
        <f>+'5. Mid-Year Report (LC)年中报告（当地）'!B106</f>
        <v>0</v>
      </c>
      <c r="C106" s="102">
        <f>+'5. Mid-Year Report (LC)年中报告（当地）'!C106</f>
        <v>0</v>
      </c>
      <c r="D106" s="2">
        <f>+'5. Mid-Year Report (LC)年中报告（当地）'!D106</f>
        <v>0</v>
      </c>
      <c r="E106" s="65">
        <f>+'5. Mid-Year Report (LC)年中报告（当地）'!E106</f>
        <v>0</v>
      </c>
      <c r="F106" s="65">
        <f>IFERROR(+'5. Mid-Year Report (LC)年中报告（当地）'!F106/$C$140,0)</f>
        <v>0</v>
      </c>
      <c r="G106" s="65">
        <f>IFERROR(+'5. Mid-Year Report (LC)年中报告（当地）'!G106/$C$140,0)</f>
        <v>0</v>
      </c>
      <c r="H106" s="65">
        <f>IFERROR(+'5. Mid-Year Report (LC)年中报告（当地）'!H106/$C$140,0)</f>
        <v>0</v>
      </c>
      <c r="I106" s="65">
        <f>IFERROR(+'5. Mid-Year Report (LC)年中报告（当地）'!I106/$C$140,0)</f>
        <v>0</v>
      </c>
      <c r="J106" s="78">
        <f>+'5. Mid-Year Report (LC)年中报告（当地）'!J106</f>
        <v>0</v>
      </c>
      <c r="K106" s="79">
        <f>IFERROR(+'5. Mid-Year Report (LC)年中报告（当地）'!K106/$N$140,0)</f>
        <v>0</v>
      </c>
      <c r="L106" s="78">
        <f>IFERROR(+'5. Mid-Year Report (LC)年中报告（当地）'!L106/$N$140,0)</f>
        <v>0</v>
      </c>
      <c r="M106" s="79">
        <f>IFERROR(+'5. Mid-Year Report (LC)年中报告（当地）'!M106/$N$140,0)</f>
        <v>0</v>
      </c>
      <c r="N106" s="78">
        <f>IFERROR(+'5. Mid-Year Report (LC)年中报告（当地）'!N106/$N$140,0)</f>
        <v>0</v>
      </c>
      <c r="O106" s="112" t="b">
        <f t="shared" si="4"/>
        <v>1</v>
      </c>
      <c r="P106" s="9"/>
    </row>
    <row r="107" spans="1:16">
      <c r="A107" s="346"/>
      <c r="B107" s="102">
        <f>+'5. Mid-Year Report (LC)年中报告（当地）'!B107</f>
        <v>0</v>
      </c>
      <c r="C107" s="102">
        <f>+'5. Mid-Year Report (LC)年中报告（当地）'!C107</f>
        <v>0</v>
      </c>
      <c r="D107" s="2">
        <f>+'5. Mid-Year Report (LC)年中报告（当地）'!D107</f>
        <v>0</v>
      </c>
      <c r="E107" s="65">
        <f>+'5. Mid-Year Report (LC)年中报告（当地）'!E107</f>
        <v>0</v>
      </c>
      <c r="F107" s="65">
        <f>IFERROR(+'5. Mid-Year Report (LC)年中报告（当地）'!F107/$C$140,0)</f>
        <v>0</v>
      </c>
      <c r="G107" s="65">
        <f>IFERROR(+'5. Mid-Year Report (LC)年中报告（当地）'!G107/$C$140,0)</f>
        <v>0</v>
      </c>
      <c r="H107" s="65">
        <f>IFERROR(+'5. Mid-Year Report (LC)年中报告（当地）'!H107/$C$140,0)</f>
        <v>0</v>
      </c>
      <c r="I107" s="65">
        <f>IFERROR(+'5. Mid-Year Report (LC)年中报告（当地）'!I107/$C$140,0)</f>
        <v>0</v>
      </c>
      <c r="J107" s="78">
        <f>+'5. Mid-Year Report (LC)年中报告（当地）'!J107</f>
        <v>0</v>
      </c>
      <c r="K107" s="79">
        <f>IFERROR(+'5. Mid-Year Report (LC)年中报告（当地）'!K107/$N$140,0)</f>
        <v>0</v>
      </c>
      <c r="L107" s="78">
        <f>IFERROR(+'5. Mid-Year Report (LC)年中报告（当地）'!L107/$N$140,0)</f>
        <v>0</v>
      </c>
      <c r="M107" s="79">
        <f>IFERROR(+'5. Mid-Year Report (LC)年中报告（当地）'!M107/$N$140,0)</f>
        <v>0</v>
      </c>
      <c r="N107" s="78">
        <f>IFERROR(+'5. Mid-Year Report (LC)年中报告（当地）'!N107/$N$140,0)</f>
        <v>0</v>
      </c>
      <c r="O107" s="112" t="b">
        <f t="shared" si="4"/>
        <v>1</v>
      </c>
      <c r="P107" s="9"/>
    </row>
    <row r="108" spans="1:16">
      <c r="A108" s="346"/>
      <c r="B108" s="102">
        <f>+'5. Mid-Year Report (LC)年中报告（当地）'!B108</f>
        <v>0</v>
      </c>
      <c r="C108" s="102">
        <f>+'5. Mid-Year Report (LC)年中报告（当地）'!C108</f>
        <v>0</v>
      </c>
      <c r="D108" s="2">
        <f>+'5. Mid-Year Report (LC)年中报告（当地）'!D108</f>
        <v>0</v>
      </c>
      <c r="E108" s="65">
        <f>+'5. Mid-Year Report (LC)年中报告（当地）'!E108</f>
        <v>0</v>
      </c>
      <c r="F108" s="65">
        <f>IFERROR(+'5. Mid-Year Report (LC)年中报告（当地）'!F108/$C$140,0)</f>
        <v>0</v>
      </c>
      <c r="G108" s="65">
        <f>IFERROR(+'5. Mid-Year Report (LC)年中报告（当地）'!G108/$C$140,0)</f>
        <v>0</v>
      </c>
      <c r="H108" s="65">
        <f>IFERROR(+'5. Mid-Year Report (LC)年中报告（当地）'!H108/$C$140,0)</f>
        <v>0</v>
      </c>
      <c r="I108" s="65">
        <f>IFERROR(+'5. Mid-Year Report (LC)年中报告（当地）'!I108/$C$140,0)</f>
        <v>0</v>
      </c>
      <c r="J108" s="78">
        <f>+'5. Mid-Year Report (LC)年中报告（当地）'!J108</f>
        <v>0</v>
      </c>
      <c r="K108" s="79">
        <f>IFERROR(+'5. Mid-Year Report (LC)年中报告（当地）'!K108/$N$140,0)</f>
        <v>0</v>
      </c>
      <c r="L108" s="78">
        <f>IFERROR(+'5. Mid-Year Report (LC)年中报告（当地）'!L108/$N$140,0)</f>
        <v>0</v>
      </c>
      <c r="M108" s="79">
        <f>IFERROR(+'5. Mid-Year Report (LC)年中报告（当地）'!M108/$N$140,0)</f>
        <v>0</v>
      </c>
      <c r="N108" s="78">
        <f>IFERROR(+'5. Mid-Year Report (LC)年中报告（当地）'!N108/$N$140,0)</f>
        <v>0</v>
      </c>
      <c r="O108" s="112" t="b">
        <f t="shared" ref="O108:O110" si="5">IF((J108*K108)=(L108+M108),TRUE)</f>
        <v>1</v>
      </c>
      <c r="P108" s="9"/>
    </row>
    <row r="109" spans="1:16">
      <c r="A109" s="346"/>
      <c r="B109" s="102">
        <f>+'5. Mid-Year Report (LC)年中报告（当地）'!B109</f>
        <v>0</v>
      </c>
      <c r="C109" s="102">
        <f>+'5. Mid-Year Report (LC)年中报告（当地）'!C109</f>
        <v>0</v>
      </c>
      <c r="D109" s="2">
        <f>+'5. Mid-Year Report (LC)年中报告（当地）'!D109</f>
        <v>0</v>
      </c>
      <c r="E109" s="65">
        <f>+'5. Mid-Year Report (LC)年中报告（当地）'!E109</f>
        <v>0</v>
      </c>
      <c r="F109" s="65">
        <f>IFERROR(+'5. Mid-Year Report (LC)年中报告（当地）'!F109/$C$140,0)</f>
        <v>0</v>
      </c>
      <c r="G109" s="65">
        <f>IFERROR(+'5. Mid-Year Report (LC)年中报告（当地）'!G109/$C$140,0)</f>
        <v>0</v>
      </c>
      <c r="H109" s="65">
        <f>IFERROR(+'5. Mid-Year Report (LC)年中报告（当地）'!H109/$C$140,0)</f>
        <v>0</v>
      </c>
      <c r="I109" s="65">
        <f>IFERROR(+'5. Mid-Year Report (LC)年中报告（当地）'!I109/$C$140,0)</f>
        <v>0</v>
      </c>
      <c r="J109" s="78">
        <f>+'5. Mid-Year Report (LC)年中报告（当地）'!J109</f>
        <v>0</v>
      </c>
      <c r="K109" s="79">
        <f>IFERROR(+'5. Mid-Year Report (LC)年中报告（当地）'!K109/$N$140,0)</f>
        <v>0</v>
      </c>
      <c r="L109" s="78">
        <f>IFERROR(+'5. Mid-Year Report (LC)年中报告（当地）'!L109/$N$140,0)</f>
        <v>0</v>
      </c>
      <c r="M109" s="79">
        <f>IFERROR(+'5. Mid-Year Report (LC)年中报告（当地）'!M109/$N$140,0)</f>
        <v>0</v>
      </c>
      <c r="N109" s="78">
        <f>IFERROR(+'5. Mid-Year Report (LC)年中报告（当地）'!N109/$N$140,0)</f>
        <v>0</v>
      </c>
      <c r="O109" s="112" t="b">
        <f t="shared" si="5"/>
        <v>1</v>
      </c>
    </row>
    <row r="110" spans="1:16">
      <c r="A110" s="346"/>
      <c r="B110" s="102">
        <f>+'5. Mid-Year Report (LC)年中报告（当地）'!B110</f>
        <v>0</v>
      </c>
      <c r="C110" s="102">
        <f>+'5. Mid-Year Report (LC)年中报告（当地）'!C110</f>
        <v>0</v>
      </c>
      <c r="D110" s="2">
        <f>+'5. Mid-Year Report (LC)年中报告（当地）'!D110</f>
        <v>0</v>
      </c>
      <c r="E110" s="65">
        <f>+'5. Mid-Year Report (LC)年中报告（当地）'!E110</f>
        <v>0</v>
      </c>
      <c r="F110" s="65">
        <f>IFERROR(+'5. Mid-Year Report (LC)年中报告（当地）'!F110/$C$140,0)</f>
        <v>0</v>
      </c>
      <c r="G110" s="65">
        <f>IFERROR(+'5. Mid-Year Report (LC)年中报告（当地）'!G110/$C$140,0)</f>
        <v>0</v>
      </c>
      <c r="H110" s="65">
        <f>IFERROR(+'5. Mid-Year Report (LC)年中报告（当地）'!H110/$C$140,0)</f>
        <v>0</v>
      </c>
      <c r="I110" s="65">
        <f>IFERROR(+'5. Mid-Year Report (LC)年中报告（当地）'!I110/$C$140,0)</f>
        <v>0</v>
      </c>
      <c r="J110" s="78">
        <f>+'5. Mid-Year Report (LC)年中报告（当地）'!J110</f>
        <v>0</v>
      </c>
      <c r="K110" s="79">
        <f>IFERROR(+'5. Mid-Year Report (LC)年中报告（当地）'!K110/$N$140,0)</f>
        <v>0</v>
      </c>
      <c r="L110" s="78">
        <f>IFERROR(+'5. Mid-Year Report (LC)年中报告（当地）'!L110/$N$140,0)</f>
        <v>0</v>
      </c>
      <c r="M110" s="79">
        <f>IFERROR(+'5. Mid-Year Report (LC)年中报告（当地）'!M110/$N$140,0)</f>
        <v>0</v>
      </c>
      <c r="N110" s="78">
        <f>IFERROR(+'5. Mid-Year Report (LC)年中报告（当地）'!N110/$N$140,0)</f>
        <v>0</v>
      </c>
      <c r="O110" s="112" t="b">
        <f t="shared" si="5"/>
        <v>1</v>
      </c>
    </row>
    <row r="111" spans="1:16">
      <c r="A111" s="346"/>
      <c r="B111" s="2"/>
      <c r="C111" s="2"/>
      <c r="D111" s="2"/>
      <c r="E111" s="65"/>
      <c r="F111" s="65"/>
      <c r="G111" s="65"/>
      <c r="H111" s="65"/>
      <c r="I111" s="65"/>
      <c r="J111" s="78"/>
      <c r="K111" s="79"/>
      <c r="L111" s="78"/>
      <c r="M111" s="78"/>
      <c r="N111" s="78"/>
      <c r="O111" s="112"/>
    </row>
    <row r="112" spans="1:16">
      <c r="A112" s="346"/>
      <c r="B112" s="334" t="s">
        <v>219</v>
      </c>
      <c r="C112" s="335"/>
      <c r="D112" s="335"/>
      <c r="E112" s="335"/>
      <c r="F112" s="345"/>
      <c r="G112" s="80">
        <f>SUM(G101:G111)</f>
        <v>0</v>
      </c>
      <c r="H112" s="80">
        <f t="shared" ref="H112:I112" si="6">SUM(H101:H111)</f>
        <v>0</v>
      </c>
      <c r="I112" s="80">
        <f t="shared" si="6"/>
        <v>0</v>
      </c>
      <c r="J112" s="81"/>
      <c r="K112" s="81"/>
      <c r="L112" s="81">
        <f>SUM(L101:L111)</f>
        <v>0</v>
      </c>
      <c r="M112" s="81">
        <f>SUM(M101:M111)</f>
        <v>0</v>
      </c>
      <c r="N112" s="81">
        <f t="shared" ref="N112" si="7">SUM(N101:N111)</f>
        <v>0</v>
      </c>
      <c r="O112" s="81"/>
    </row>
    <row r="113" spans="1:15">
      <c r="A113" s="346" t="s">
        <v>127</v>
      </c>
      <c r="B113" s="102">
        <f>+'5. Mid-Year Report (LC)年中报告（当地）'!B113</f>
        <v>0</v>
      </c>
      <c r="C113" s="102">
        <f>+'5. Mid-Year Report (LC)年中报告（当地）'!C113</f>
        <v>0</v>
      </c>
      <c r="D113" s="2">
        <f>+'5. Mid-Year Report (LC)年中报告（当地）'!D113</f>
        <v>0</v>
      </c>
      <c r="E113" s="65">
        <f>+'5. Mid-Year Report (LC)年中报告（当地）'!E113</f>
        <v>0</v>
      </c>
      <c r="F113" s="65">
        <f>IFERROR(+'5. Mid-Year Report (LC)年中报告（当地）'!F113/$C$140,0)</f>
        <v>0</v>
      </c>
      <c r="G113" s="65">
        <f>IFERROR(+'5. Mid-Year Report (LC)年中报告（当地）'!G113/$C$140,0)</f>
        <v>0</v>
      </c>
      <c r="H113" s="65">
        <f>IFERROR(+'5. Mid-Year Report (LC)年中报告（当地）'!H113/$C$140,0)</f>
        <v>0</v>
      </c>
      <c r="I113" s="65">
        <f>IFERROR(+'5. Mid-Year Report (LC)年中报告（当地）'!I113/$C$140,0)</f>
        <v>0</v>
      </c>
      <c r="J113" s="78">
        <f>+'5. Mid-Year Report (LC)年中报告（当地）'!J113</f>
        <v>0</v>
      </c>
      <c r="K113" s="79">
        <f>IFERROR(+'5. Mid-Year Report (LC)年中报告（当地）'!K113/$N$140,0)</f>
        <v>0</v>
      </c>
      <c r="L113" s="78">
        <f>IFERROR(+'5. Mid-Year Report (LC)年中报告（当地）'!L113/$N$140,0)</f>
        <v>0</v>
      </c>
      <c r="M113" s="79">
        <f>IFERROR(+'5. Mid-Year Report (LC)年中报告（当地）'!M113/$N$140,0)</f>
        <v>0</v>
      </c>
      <c r="N113" s="78">
        <f>IFERROR(+'5. Mid-Year Report (LC)年中报告（当地）'!N113/$N$140,0)</f>
        <v>0</v>
      </c>
      <c r="O113" s="112" t="b">
        <f t="shared" ref="O113:O119" si="8">IF((J113*K113)=(L113+M113),TRUE)</f>
        <v>1</v>
      </c>
    </row>
    <row r="114" spans="1:15">
      <c r="A114" s="346"/>
      <c r="B114" s="102">
        <f>+'5. Mid-Year Report (LC)年中报告（当地）'!B114</f>
        <v>0</v>
      </c>
      <c r="C114" s="102">
        <f>+'5. Mid-Year Report (LC)年中报告（当地）'!C114</f>
        <v>0</v>
      </c>
      <c r="D114" s="2">
        <f>+'5. Mid-Year Report (LC)年中报告（当地）'!D114</f>
        <v>0</v>
      </c>
      <c r="E114" s="65">
        <f>+'5. Mid-Year Report (LC)年中报告（当地）'!E114</f>
        <v>0</v>
      </c>
      <c r="F114" s="65">
        <f>IFERROR(+'5. Mid-Year Report (LC)年中报告（当地）'!F114/$C$140,0)</f>
        <v>0</v>
      </c>
      <c r="G114" s="65">
        <f>IFERROR(+'5. Mid-Year Report (LC)年中报告（当地）'!G114/$C$140,0)</f>
        <v>0</v>
      </c>
      <c r="H114" s="65">
        <f>IFERROR(+'5. Mid-Year Report (LC)年中报告（当地）'!H114/$C$140,0)</f>
        <v>0</v>
      </c>
      <c r="I114" s="65">
        <f>IFERROR(+'5. Mid-Year Report (LC)年中报告（当地）'!I114/$C$140,0)</f>
        <v>0</v>
      </c>
      <c r="J114" s="78">
        <f>+'5. Mid-Year Report (LC)年中报告（当地）'!J114</f>
        <v>0</v>
      </c>
      <c r="K114" s="79">
        <f>IFERROR(+'5. Mid-Year Report (LC)年中报告（当地）'!K114/$N$140,0)</f>
        <v>0</v>
      </c>
      <c r="L114" s="78">
        <f>IFERROR(+'5. Mid-Year Report (LC)年中报告（当地）'!L114/$N$140,0)</f>
        <v>0</v>
      </c>
      <c r="M114" s="79">
        <f>IFERROR(+'5. Mid-Year Report (LC)年中报告（当地）'!M114/$N$140,0)</f>
        <v>0</v>
      </c>
      <c r="N114" s="78">
        <f>IFERROR(+'5. Mid-Year Report (LC)年中报告（当地）'!N114/$N$140,0)</f>
        <v>0</v>
      </c>
      <c r="O114" s="112" t="b">
        <f t="shared" si="8"/>
        <v>1</v>
      </c>
    </row>
    <row r="115" spans="1:15">
      <c r="A115" s="346"/>
      <c r="B115" s="102">
        <f>+'5. Mid-Year Report (LC)年中报告（当地）'!B115</f>
        <v>0</v>
      </c>
      <c r="C115" s="102">
        <f>+'5. Mid-Year Report (LC)年中报告（当地）'!C115</f>
        <v>0</v>
      </c>
      <c r="D115" s="2">
        <f>+'5. Mid-Year Report (LC)年中报告（当地）'!D115</f>
        <v>0</v>
      </c>
      <c r="E115" s="65">
        <f>+'5. Mid-Year Report (LC)年中报告（当地）'!E115</f>
        <v>0</v>
      </c>
      <c r="F115" s="65">
        <f>IFERROR(+'5. Mid-Year Report (LC)年中报告（当地）'!F115/$C$140,0)</f>
        <v>0</v>
      </c>
      <c r="G115" s="65">
        <f>IFERROR(+'5. Mid-Year Report (LC)年中报告（当地）'!G115/$C$140,0)</f>
        <v>0</v>
      </c>
      <c r="H115" s="65">
        <f>IFERROR(+'5. Mid-Year Report (LC)年中报告（当地）'!H115/$C$140,0)</f>
        <v>0</v>
      </c>
      <c r="I115" s="65">
        <f>IFERROR(+'5. Mid-Year Report (LC)年中报告（当地）'!I115/$C$140,0)</f>
        <v>0</v>
      </c>
      <c r="J115" s="78">
        <f>+'5. Mid-Year Report (LC)年中报告（当地）'!J115</f>
        <v>0</v>
      </c>
      <c r="K115" s="79">
        <f>IFERROR(+'5. Mid-Year Report (LC)年中报告（当地）'!K115/$N$140,0)</f>
        <v>0</v>
      </c>
      <c r="L115" s="78">
        <f>IFERROR(+'5. Mid-Year Report (LC)年中报告（当地）'!L115/$N$140,0)</f>
        <v>0</v>
      </c>
      <c r="M115" s="79">
        <f>IFERROR(+'5. Mid-Year Report (LC)年中报告（当地）'!M115/$N$140,0)</f>
        <v>0</v>
      </c>
      <c r="N115" s="78">
        <f>IFERROR(+'5. Mid-Year Report (LC)年中报告（当地）'!N115/$N$140,0)</f>
        <v>0</v>
      </c>
      <c r="O115" s="112" t="b">
        <f t="shared" si="8"/>
        <v>1</v>
      </c>
    </row>
    <row r="116" spans="1:15">
      <c r="A116" s="346"/>
      <c r="B116" s="102">
        <f>+'5. Mid-Year Report (LC)年中报告（当地）'!B116</f>
        <v>0</v>
      </c>
      <c r="C116" s="102">
        <f>+'5. Mid-Year Report (LC)年中报告（当地）'!C116</f>
        <v>0</v>
      </c>
      <c r="D116" s="2">
        <f>+'5. Mid-Year Report (LC)年中报告（当地）'!D116</f>
        <v>0</v>
      </c>
      <c r="E116" s="65">
        <f>+'5. Mid-Year Report (LC)年中报告（当地）'!E116</f>
        <v>0</v>
      </c>
      <c r="F116" s="65">
        <f>IFERROR(+'5. Mid-Year Report (LC)年中报告（当地）'!F116/$C$140,0)</f>
        <v>0</v>
      </c>
      <c r="G116" s="65">
        <f>IFERROR(+'5. Mid-Year Report (LC)年中报告（当地）'!G116/$C$140,0)</f>
        <v>0</v>
      </c>
      <c r="H116" s="65">
        <f>IFERROR(+'5. Mid-Year Report (LC)年中报告（当地）'!H116/$C$140,0)</f>
        <v>0</v>
      </c>
      <c r="I116" s="65">
        <f>IFERROR(+'5. Mid-Year Report (LC)年中报告（当地）'!I116/$C$140,0)</f>
        <v>0</v>
      </c>
      <c r="J116" s="78">
        <f>+'5. Mid-Year Report (LC)年中报告（当地）'!J116</f>
        <v>0</v>
      </c>
      <c r="K116" s="79">
        <f>IFERROR(+'5. Mid-Year Report (LC)年中报告（当地）'!K116/$N$140,0)</f>
        <v>0</v>
      </c>
      <c r="L116" s="78">
        <f>IFERROR(+'5. Mid-Year Report (LC)年中报告（当地）'!L116/$N$140,0)</f>
        <v>0</v>
      </c>
      <c r="M116" s="79">
        <f>IFERROR(+'5. Mid-Year Report (LC)年中报告（当地）'!M116/$N$140,0)</f>
        <v>0</v>
      </c>
      <c r="N116" s="78">
        <f>IFERROR(+'5. Mid-Year Report (LC)年中报告（当地）'!N116/$N$140,0)</f>
        <v>0</v>
      </c>
      <c r="O116" s="112" t="b">
        <f t="shared" si="8"/>
        <v>1</v>
      </c>
    </row>
    <row r="117" spans="1:15">
      <c r="A117" s="346"/>
      <c r="B117" s="102">
        <f>+'5. Mid-Year Report (LC)年中报告（当地）'!B117</f>
        <v>0</v>
      </c>
      <c r="C117" s="102">
        <f>+'5. Mid-Year Report (LC)年中报告（当地）'!C117</f>
        <v>0</v>
      </c>
      <c r="D117" s="2">
        <f>+'5. Mid-Year Report (LC)年中报告（当地）'!D117</f>
        <v>0</v>
      </c>
      <c r="E117" s="65">
        <f>+'5. Mid-Year Report (LC)年中报告（当地）'!E117</f>
        <v>0</v>
      </c>
      <c r="F117" s="65">
        <f>IFERROR(+'5. Mid-Year Report (LC)年中报告（当地）'!F117/$C$140,0)</f>
        <v>0</v>
      </c>
      <c r="G117" s="65">
        <f>IFERROR(+'5. Mid-Year Report (LC)年中报告（当地）'!G117/$C$140,0)</f>
        <v>0</v>
      </c>
      <c r="H117" s="65">
        <f>IFERROR(+'5. Mid-Year Report (LC)年中报告（当地）'!H117/$C$140,0)</f>
        <v>0</v>
      </c>
      <c r="I117" s="65">
        <f>IFERROR(+'5. Mid-Year Report (LC)年中报告（当地）'!I117/$C$140,0)</f>
        <v>0</v>
      </c>
      <c r="J117" s="78">
        <f>+'5. Mid-Year Report (LC)年中报告（当地）'!J117</f>
        <v>0</v>
      </c>
      <c r="K117" s="79">
        <f>IFERROR(+'5. Mid-Year Report (LC)年中报告（当地）'!K117/$N$140,0)</f>
        <v>0</v>
      </c>
      <c r="L117" s="78">
        <f>IFERROR(+'5. Mid-Year Report (LC)年中报告（当地）'!L117/$N$140,0)</f>
        <v>0</v>
      </c>
      <c r="M117" s="79">
        <f>IFERROR(+'5. Mid-Year Report (LC)年中报告（当地）'!M117/$N$140,0)</f>
        <v>0</v>
      </c>
      <c r="N117" s="78">
        <f>IFERROR(+'5. Mid-Year Report (LC)年中报告（当地）'!N117/$N$140,0)</f>
        <v>0</v>
      </c>
      <c r="O117" s="112" t="b">
        <f t="shared" si="8"/>
        <v>1</v>
      </c>
    </row>
    <row r="118" spans="1:15">
      <c r="A118" s="346"/>
      <c r="B118" s="102">
        <f>+'5. Mid-Year Report (LC)年中报告（当地）'!B118</f>
        <v>0</v>
      </c>
      <c r="C118" s="102">
        <f>+'5. Mid-Year Report (LC)年中报告（当地）'!C118</f>
        <v>0</v>
      </c>
      <c r="D118" s="2">
        <f>+'5. Mid-Year Report (LC)年中报告（当地）'!D118</f>
        <v>0</v>
      </c>
      <c r="E118" s="65">
        <f>+'5. Mid-Year Report (LC)年中报告（当地）'!E118</f>
        <v>0</v>
      </c>
      <c r="F118" s="65">
        <f>IFERROR(+'5. Mid-Year Report (LC)年中报告（当地）'!F118/$C$140,0)</f>
        <v>0</v>
      </c>
      <c r="G118" s="65">
        <f>IFERROR(+'5. Mid-Year Report (LC)年中报告（当地）'!G118/$C$140,0)</f>
        <v>0</v>
      </c>
      <c r="H118" s="65">
        <f>IFERROR(+'5. Mid-Year Report (LC)年中报告（当地）'!H118/$C$140,0)</f>
        <v>0</v>
      </c>
      <c r="I118" s="65">
        <f>IFERROR(+'5. Mid-Year Report (LC)年中报告（当地）'!I118/$C$140,0)</f>
        <v>0</v>
      </c>
      <c r="J118" s="78">
        <f>+'5. Mid-Year Report (LC)年中报告（当地）'!J118</f>
        <v>0</v>
      </c>
      <c r="K118" s="79">
        <f>IFERROR(+'5. Mid-Year Report (LC)年中报告（当地）'!K118/$N$140,0)</f>
        <v>0</v>
      </c>
      <c r="L118" s="78">
        <f>IFERROR(+'5. Mid-Year Report (LC)年中报告（当地）'!L118/$N$140,0)</f>
        <v>0</v>
      </c>
      <c r="M118" s="79">
        <f>IFERROR(+'5. Mid-Year Report (LC)年中报告（当地）'!M118/$N$140,0)</f>
        <v>0</v>
      </c>
      <c r="N118" s="78">
        <f>IFERROR(+'5. Mid-Year Report (LC)年中报告（当地）'!N118/$N$140,0)</f>
        <v>0</v>
      </c>
      <c r="O118" s="112" t="b">
        <f t="shared" si="8"/>
        <v>1</v>
      </c>
    </row>
    <row r="119" spans="1:15">
      <c r="A119" s="346"/>
      <c r="B119" s="102">
        <f>+'5. Mid-Year Report (LC)年中报告（当地）'!B119</f>
        <v>0</v>
      </c>
      <c r="C119" s="102">
        <f>+'5. Mid-Year Report (LC)年中报告（当地）'!C119</f>
        <v>0</v>
      </c>
      <c r="D119" s="2">
        <f>+'5. Mid-Year Report (LC)年中报告（当地）'!D119</f>
        <v>0</v>
      </c>
      <c r="E119" s="65">
        <f>+'5. Mid-Year Report (LC)年中报告（当地）'!E119</f>
        <v>0</v>
      </c>
      <c r="F119" s="65">
        <f>IFERROR(+'5. Mid-Year Report (LC)年中报告（当地）'!F119/$C$140,0)</f>
        <v>0</v>
      </c>
      <c r="G119" s="65">
        <f>IFERROR(+'5. Mid-Year Report (LC)年中报告（当地）'!G119/$C$140,0)</f>
        <v>0</v>
      </c>
      <c r="H119" s="65">
        <f>IFERROR(+'5. Mid-Year Report (LC)年中报告（当地）'!H119/$C$140,0)</f>
        <v>0</v>
      </c>
      <c r="I119" s="65">
        <f>IFERROR(+'5. Mid-Year Report (LC)年中报告（当地）'!I119/$C$140,0)</f>
        <v>0</v>
      </c>
      <c r="J119" s="78">
        <f>+'5. Mid-Year Report (LC)年中报告（当地）'!J119</f>
        <v>0</v>
      </c>
      <c r="K119" s="79">
        <f>IFERROR(+'5. Mid-Year Report (LC)年中报告（当地）'!K119/$N$140,0)</f>
        <v>0</v>
      </c>
      <c r="L119" s="78">
        <f>IFERROR(+'5. Mid-Year Report (LC)年中报告（当地）'!L119/$N$140,0)</f>
        <v>0</v>
      </c>
      <c r="M119" s="79">
        <f>IFERROR(+'5. Mid-Year Report (LC)年中报告（当地）'!M119/$N$140,0)</f>
        <v>0</v>
      </c>
      <c r="N119" s="78">
        <f>IFERROR(+'5. Mid-Year Report (LC)年中报告（当地）'!N119/$N$140,0)</f>
        <v>0</v>
      </c>
      <c r="O119" s="112" t="b">
        <f t="shared" si="8"/>
        <v>1</v>
      </c>
    </row>
    <row r="120" spans="1:15">
      <c r="A120" s="346"/>
      <c r="B120" s="102">
        <f>+'5. Mid-Year Report (LC)年中报告（当地）'!B120</f>
        <v>0</v>
      </c>
      <c r="C120" s="102">
        <f>+'5. Mid-Year Report (LC)年中报告（当地）'!C120</f>
        <v>0</v>
      </c>
      <c r="D120" s="2">
        <f>+'5. Mid-Year Report (LC)年中报告（当地）'!D120</f>
        <v>0</v>
      </c>
      <c r="E120" s="65">
        <f>+'5. Mid-Year Report (LC)年中报告（当地）'!E120</f>
        <v>0</v>
      </c>
      <c r="F120" s="65">
        <f>IFERROR(+'5. Mid-Year Report (LC)年中报告（当地）'!F120/$C$140,0)</f>
        <v>0</v>
      </c>
      <c r="G120" s="65">
        <f>IFERROR(+'5. Mid-Year Report (LC)年中报告（当地）'!G120/$C$140,0)</f>
        <v>0</v>
      </c>
      <c r="H120" s="65">
        <f>IFERROR(+'5. Mid-Year Report (LC)年中报告（当地）'!H120/$C$140,0)</f>
        <v>0</v>
      </c>
      <c r="I120" s="65">
        <f>IFERROR(+'5. Mid-Year Report (LC)年中报告（当地）'!I120/$C$140,0)</f>
        <v>0</v>
      </c>
      <c r="J120" s="78">
        <f>+'5. Mid-Year Report (LC)年中报告（当地）'!J120</f>
        <v>0</v>
      </c>
      <c r="K120" s="79">
        <f>IFERROR(+'5. Mid-Year Report (LC)年中报告（当地）'!K120/$N$140,0)</f>
        <v>0</v>
      </c>
      <c r="L120" s="78">
        <f>IFERROR(+'5. Mid-Year Report (LC)年中报告（当地）'!L120/$N$140,0)</f>
        <v>0</v>
      </c>
      <c r="M120" s="79">
        <f>IFERROR(+'5. Mid-Year Report (LC)年中报告（当地）'!M120/$N$140,0)</f>
        <v>0</v>
      </c>
      <c r="N120" s="78">
        <f>IFERROR(+'5. Mid-Year Report (LC)年中报告（当地）'!N120/$N$140,0)</f>
        <v>0</v>
      </c>
      <c r="O120" s="112" t="b">
        <f t="shared" ref="O120:O122" si="9">IF((J120*K120)=(L120+M120),TRUE)</f>
        <v>1</v>
      </c>
    </row>
    <row r="121" spans="1:15">
      <c r="A121" s="346"/>
      <c r="B121" s="102">
        <f>+'5. Mid-Year Report (LC)年中报告（当地）'!B121</f>
        <v>0</v>
      </c>
      <c r="C121" s="102">
        <f>+'5. Mid-Year Report (LC)年中报告（当地）'!C121</f>
        <v>0</v>
      </c>
      <c r="D121" s="2">
        <f>+'5. Mid-Year Report (LC)年中报告（当地）'!D121</f>
        <v>0</v>
      </c>
      <c r="E121" s="65">
        <f>+'5. Mid-Year Report (LC)年中报告（当地）'!E121</f>
        <v>0</v>
      </c>
      <c r="F121" s="65">
        <f>IFERROR(+'5. Mid-Year Report (LC)年中报告（当地）'!F121/$C$140,0)</f>
        <v>0</v>
      </c>
      <c r="G121" s="65">
        <f>IFERROR(+'5. Mid-Year Report (LC)年中报告（当地）'!G121/$C$140,0)</f>
        <v>0</v>
      </c>
      <c r="H121" s="65">
        <f>IFERROR(+'5. Mid-Year Report (LC)年中报告（当地）'!H121/$C$140,0)</f>
        <v>0</v>
      </c>
      <c r="I121" s="65">
        <f>IFERROR(+'5. Mid-Year Report (LC)年中报告（当地）'!I121/$C$140,0)</f>
        <v>0</v>
      </c>
      <c r="J121" s="78">
        <f>+'5. Mid-Year Report (LC)年中报告（当地）'!J121</f>
        <v>0</v>
      </c>
      <c r="K121" s="79">
        <f>IFERROR(+'5. Mid-Year Report (LC)年中报告（当地）'!K121/$N$140,0)</f>
        <v>0</v>
      </c>
      <c r="L121" s="78">
        <f>IFERROR(+'5. Mid-Year Report (LC)年中报告（当地）'!L121/$N$140,0)</f>
        <v>0</v>
      </c>
      <c r="M121" s="79">
        <f>IFERROR(+'5. Mid-Year Report (LC)年中报告（当地）'!M121/$N$140,0)</f>
        <v>0</v>
      </c>
      <c r="N121" s="78">
        <f>IFERROR(+'5. Mid-Year Report (LC)年中报告（当地）'!N121/$N$140,0)</f>
        <v>0</v>
      </c>
      <c r="O121" s="112" t="b">
        <f t="shared" si="9"/>
        <v>1</v>
      </c>
    </row>
    <row r="122" spans="1:15">
      <c r="A122" s="346"/>
      <c r="B122" s="102">
        <f>+'5. Mid-Year Report (LC)年中报告（当地）'!B122</f>
        <v>0</v>
      </c>
      <c r="C122" s="102">
        <f>+'5. Mid-Year Report (LC)年中报告（当地）'!C122</f>
        <v>0</v>
      </c>
      <c r="D122" s="2">
        <f>+'5. Mid-Year Report (LC)年中报告（当地）'!D122</f>
        <v>0</v>
      </c>
      <c r="E122" s="65">
        <f>+'5. Mid-Year Report (LC)年中报告（当地）'!E122</f>
        <v>0</v>
      </c>
      <c r="F122" s="65">
        <f>IFERROR(+'5. Mid-Year Report (LC)年中报告（当地）'!F122/$C$140,0)</f>
        <v>0</v>
      </c>
      <c r="G122" s="65">
        <f>IFERROR(+'5. Mid-Year Report (LC)年中报告（当地）'!G122/$C$140,0)</f>
        <v>0</v>
      </c>
      <c r="H122" s="65">
        <f>IFERROR(+'5. Mid-Year Report (LC)年中报告（当地）'!H122/$C$140,0)</f>
        <v>0</v>
      </c>
      <c r="I122" s="65">
        <f>IFERROR(+'5. Mid-Year Report (LC)年中报告（当地）'!I122/$C$140,0)</f>
        <v>0</v>
      </c>
      <c r="J122" s="78">
        <f>+'5. Mid-Year Report (LC)年中报告（当地）'!J122</f>
        <v>0</v>
      </c>
      <c r="K122" s="79">
        <f>IFERROR(+'5. Mid-Year Report (LC)年中报告（当地）'!K122/$N$140,0)</f>
        <v>0</v>
      </c>
      <c r="L122" s="78">
        <f>IFERROR(+'5. Mid-Year Report (LC)年中报告（当地）'!L122/$N$140,0)</f>
        <v>0</v>
      </c>
      <c r="M122" s="79">
        <f>IFERROR(+'5. Mid-Year Report (LC)年中报告（当地）'!M122/$N$140,0)</f>
        <v>0</v>
      </c>
      <c r="N122" s="78">
        <f>IFERROR(+'5. Mid-Year Report (LC)年中报告（当地）'!N122/$N$140,0)</f>
        <v>0</v>
      </c>
      <c r="O122" s="112" t="b">
        <f t="shared" si="9"/>
        <v>1</v>
      </c>
    </row>
    <row r="123" spans="1:15">
      <c r="A123" s="346"/>
      <c r="B123" s="2"/>
      <c r="C123" s="2"/>
      <c r="D123" s="2"/>
      <c r="E123" s="65"/>
      <c r="F123" s="65"/>
      <c r="G123" s="65"/>
      <c r="H123" s="65"/>
      <c r="I123" s="65"/>
      <c r="J123" s="78"/>
      <c r="K123" s="79"/>
      <c r="L123" s="78"/>
      <c r="M123" s="78"/>
      <c r="N123" s="78"/>
      <c r="O123" s="112"/>
    </row>
    <row r="124" spans="1:15">
      <c r="A124" s="346"/>
      <c r="B124" s="334" t="s">
        <v>220</v>
      </c>
      <c r="C124" s="335"/>
      <c r="D124" s="335"/>
      <c r="E124" s="335"/>
      <c r="F124" s="345"/>
      <c r="G124" s="80">
        <f>SUM(G113:G123)</f>
        <v>0</v>
      </c>
      <c r="H124" s="80">
        <f t="shared" ref="H124:I124" si="10">SUM(H113:H123)</f>
        <v>0</v>
      </c>
      <c r="I124" s="80">
        <f t="shared" si="10"/>
        <v>0</v>
      </c>
      <c r="J124" s="81"/>
      <c r="K124" s="81"/>
      <c r="L124" s="81">
        <f>SUM(L113:L123)</f>
        <v>0</v>
      </c>
      <c r="M124" s="81">
        <f>SUM(M113:M123)</f>
        <v>0</v>
      </c>
      <c r="N124" s="81">
        <f>SUM(N113:N123)</f>
        <v>0</v>
      </c>
      <c r="O124" s="81"/>
    </row>
    <row r="125" spans="1:15">
      <c r="A125" s="346" t="s">
        <v>128</v>
      </c>
      <c r="B125" s="102">
        <f>+'5. Mid-Year Report (LC)年中报告（当地）'!B125</f>
        <v>0</v>
      </c>
      <c r="C125" s="102">
        <f>+'5. Mid-Year Report (LC)年中报告（当地）'!C125</f>
        <v>0</v>
      </c>
      <c r="D125" s="2">
        <f>+'5. Mid-Year Report (LC)年中报告（当地）'!D125</f>
        <v>0</v>
      </c>
      <c r="E125" s="65">
        <f>+'5. Mid-Year Report (LC)年中报告（当地）'!E125</f>
        <v>0</v>
      </c>
      <c r="F125" s="65">
        <f>IFERROR(+'5. Mid-Year Report (LC)年中报告（当地）'!F125/$C$140,0)</f>
        <v>0</v>
      </c>
      <c r="G125" s="65">
        <f>IFERROR(+'5. Mid-Year Report (LC)年中报告（当地）'!G125/$C$140,0)</f>
        <v>0</v>
      </c>
      <c r="H125" s="65">
        <f>IFERROR(+'5. Mid-Year Report (LC)年中报告（当地）'!H125/$C$140,0)</f>
        <v>0</v>
      </c>
      <c r="I125" s="65">
        <f>IFERROR(+'5. Mid-Year Report (LC)年中报告（当地）'!I125/$C$140,0)</f>
        <v>0</v>
      </c>
      <c r="J125" s="78">
        <f>+'5. Mid-Year Report (LC)年中报告（当地）'!J125</f>
        <v>0</v>
      </c>
      <c r="K125" s="79">
        <f>IFERROR(+'5. Mid-Year Report (LC)年中报告（当地）'!K125/$N$140,0)</f>
        <v>0</v>
      </c>
      <c r="L125" s="78">
        <f>IFERROR(+'5. Mid-Year Report (LC)年中报告（当地）'!L125/$N$140,0)</f>
        <v>0</v>
      </c>
      <c r="M125" s="79">
        <f>IFERROR(+'5. Mid-Year Report (LC)年中报告（当地）'!M125/$N$140,0)</f>
        <v>0</v>
      </c>
      <c r="N125" s="78">
        <f>IFERROR(+'5. Mid-Year Report (LC)年中报告（当地）'!N125/$N$140,0)</f>
        <v>0</v>
      </c>
      <c r="O125" s="112" t="b">
        <f t="shared" ref="O125:O130" si="11">IF((J125*K125)=(L125+M125),TRUE)</f>
        <v>1</v>
      </c>
    </row>
    <row r="126" spans="1:15">
      <c r="A126" s="346"/>
      <c r="B126" s="102">
        <f>+'5. Mid-Year Report (LC)年中报告（当地）'!B126</f>
        <v>0</v>
      </c>
      <c r="C126" s="102">
        <f>+'5. Mid-Year Report (LC)年中报告（当地）'!C126</f>
        <v>0</v>
      </c>
      <c r="D126" s="2">
        <f>+'5. Mid-Year Report (LC)年中报告（当地）'!D126</f>
        <v>0</v>
      </c>
      <c r="E126" s="65">
        <f>+'5. Mid-Year Report (LC)年中报告（当地）'!E126</f>
        <v>0</v>
      </c>
      <c r="F126" s="65">
        <f>IFERROR(+'5. Mid-Year Report (LC)年中报告（当地）'!F126/$C$140,0)</f>
        <v>0</v>
      </c>
      <c r="G126" s="65">
        <f>IFERROR(+'5. Mid-Year Report (LC)年中报告（当地）'!G126/$C$140,0)</f>
        <v>0</v>
      </c>
      <c r="H126" s="65">
        <f>IFERROR(+'5. Mid-Year Report (LC)年中报告（当地）'!H126/$C$140,0)</f>
        <v>0</v>
      </c>
      <c r="I126" s="65">
        <f>IFERROR(+'5. Mid-Year Report (LC)年中报告（当地）'!I126/$C$140,0)</f>
        <v>0</v>
      </c>
      <c r="J126" s="78">
        <f>+'5. Mid-Year Report (LC)年中报告（当地）'!J126</f>
        <v>0</v>
      </c>
      <c r="K126" s="79">
        <f>IFERROR(+'5. Mid-Year Report (LC)年中报告（当地）'!K126/$N$140,0)</f>
        <v>0</v>
      </c>
      <c r="L126" s="78">
        <f>IFERROR(+'5. Mid-Year Report (LC)年中报告（当地）'!L126/$N$140,0)</f>
        <v>0</v>
      </c>
      <c r="M126" s="79">
        <f>IFERROR(+'5. Mid-Year Report (LC)年中报告（当地）'!M126/$N$140,0)</f>
        <v>0</v>
      </c>
      <c r="N126" s="78">
        <f>IFERROR(+'5. Mid-Year Report (LC)年中报告（当地）'!N126/$N$140,0)</f>
        <v>0</v>
      </c>
      <c r="O126" s="112" t="b">
        <f t="shared" si="11"/>
        <v>1</v>
      </c>
    </row>
    <row r="127" spans="1:15">
      <c r="A127" s="346"/>
      <c r="B127" s="102">
        <f>+'5. Mid-Year Report (LC)年中报告（当地）'!B127</f>
        <v>0</v>
      </c>
      <c r="C127" s="102">
        <f>+'5. Mid-Year Report (LC)年中报告（当地）'!C127</f>
        <v>0</v>
      </c>
      <c r="D127" s="2">
        <f>+'5. Mid-Year Report (LC)年中报告（当地）'!D127</f>
        <v>0</v>
      </c>
      <c r="E127" s="65">
        <f>+'5. Mid-Year Report (LC)年中报告（当地）'!E127</f>
        <v>0</v>
      </c>
      <c r="F127" s="65">
        <f>IFERROR(+'5. Mid-Year Report (LC)年中报告（当地）'!F127/$C$140,0)</f>
        <v>0</v>
      </c>
      <c r="G127" s="65">
        <f>IFERROR(+'5. Mid-Year Report (LC)年中报告（当地）'!G127/$C$140,0)</f>
        <v>0</v>
      </c>
      <c r="H127" s="65">
        <f>IFERROR(+'5. Mid-Year Report (LC)年中报告（当地）'!H127/$C$140,0)</f>
        <v>0</v>
      </c>
      <c r="I127" s="65">
        <f>IFERROR(+'5. Mid-Year Report (LC)年中报告（当地）'!I127/$C$140,0)</f>
        <v>0</v>
      </c>
      <c r="J127" s="78">
        <f>+'5. Mid-Year Report (LC)年中报告（当地）'!J127</f>
        <v>0</v>
      </c>
      <c r="K127" s="79">
        <f>IFERROR(+'5. Mid-Year Report (LC)年中报告（当地）'!K127/$N$140,0)</f>
        <v>0</v>
      </c>
      <c r="L127" s="78">
        <f>IFERROR(+'5. Mid-Year Report (LC)年中报告（当地）'!L127/$N$140,0)</f>
        <v>0</v>
      </c>
      <c r="M127" s="79">
        <f>IFERROR(+'5. Mid-Year Report (LC)年中报告（当地）'!M127/$N$140,0)</f>
        <v>0</v>
      </c>
      <c r="N127" s="78">
        <f>IFERROR(+'5. Mid-Year Report (LC)年中报告（当地）'!N127/$N$140,0)</f>
        <v>0</v>
      </c>
      <c r="O127" s="112" t="b">
        <f t="shared" si="11"/>
        <v>1</v>
      </c>
    </row>
    <row r="128" spans="1:15">
      <c r="A128" s="346"/>
      <c r="B128" s="102">
        <f>+'5. Mid-Year Report (LC)年中报告（当地）'!B128</f>
        <v>0</v>
      </c>
      <c r="C128" s="102">
        <f>+'5. Mid-Year Report (LC)年中报告（当地）'!C128</f>
        <v>0</v>
      </c>
      <c r="D128" s="2">
        <f>+'5. Mid-Year Report (LC)年中报告（当地）'!D128</f>
        <v>0</v>
      </c>
      <c r="E128" s="65">
        <f>+'5. Mid-Year Report (LC)年中报告（当地）'!E128</f>
        <v>0</v>
      </c>
      <c r="F128" s="65">
        <f>IFERROR(+'5. Mid-Year Report (LC)年中报告（当地）'!F128/$C$140,0)</f>
        <v>0</v>
      </c>
      <c r="G128" s="65">
        <f>IFERROR(+'5. Mid-Year Report (LC)年中报告（当地）'!G128/$C$140,0)</f>
        <v>0</v>
      </c>
      <c r="H128" s="65">
        <f>IFERROR(+'5. Mid-Year Report (LC)年中报告（当地）'!H128/$C$140,0)</f>
        <v>0</v>
      </c>
      <c r="I128" s="65">
        <f>IFERROR(+'5. Mid-Year Report (LC)年中报告（当地）'!I128/$C$140,0)</f>
        <v>0</v>
      </c>
      <c r="J128" s="78">
        <f>+'5. Mid-Year Report (LC)年中报告（当地）'!J128</f>
        <v>0</v>
      </c>
      <c r="K128" s="79">
        <f>IFERROR(+'5. Mid-Year Report (LC)年中报告（当地）'!K128/$N$140,0)</f>
        <v>0</v>
      </c>
      <c r="L128" s="78">
        <f>IFERROR(+'5. Mid-Year Report (LC)年中报告（当地）'!L128/$N$140,0)</f>
        <v>0</v>
      </c>
      <c r="M128" s="79">
        <f>IFERROR(+'5. Mid-Year Report (LC)年中报告（当地）'!M128/$N$140,0)</f>
        <v>0</v>
      </c>
      <c r="N128" s="78">
        <f>IFERROR(+'5. Mid-Year Report (LC)年中报告（当地）'!N128/$N$140,0)</f>
        <v>0</v>
      </c>
      <c r="O128" s="112" t="b">
        <f t="shared" si="11"/>
        <v>1</v>
      </c>
    </row>
    <row r="129" spans="1:15">
      <c r="A129" s="346"/>
      <c r="B129" s="102">
        <f>+'5. Mid-Year Report (LC)年中报告（当地）'!B129</f>
        <v>0</v>
      </c>
      <c r="C129" s="102">
        <f>+'5. Mid-Year Report (LC)年中报告（当地）'!C129</f>
        <v>0</v>
      </c>
      <c r="D129" s="2">
        <f>+'5. Mid-Year Report (LC)年中报告（当地）'!D129</f>
        <v>0</v>
      </c>
      <c r="E129" s="65">
        <f>+'5. Mid-Year Report (LC)年中报告（当地）'!E129</f>
        <v>0</v>
      </c>
      <c r="F129" s="65">
        <f>IFERROR(+'5. Mid-Year Report (LC)年中报告（当地）'!F129/$C$140,0)</f>
        <v>0</v>
      </c>
      <c r="G129" s="65">
        <f>IFERROR(+'5. Mid-Year Report (LC)年中报告（当地）'!G129/$C$140,0)</f>
        <v>0</v>
      </c>
      <c r="H129" s="65">
        <f>IFERROR(+'5. Mid-Year Report (LC)年中报告（当地）'!H129/$C$140,0)</f>
        <v>0</v>
      </c>
      <c r="I129" s="65">
        <f>IFERROR(+'5. Mid-Year Report (LC)年中报告（当地）'!I129/$C$140,0)</f>
        <v>0</v>
      </c>
      <c r="J129" s="78">
        <f>+'5. Mid-Year Report (LC)年中报告（当地）'!J129</f>
        <v>0</v>
      </c>
      <c r="K129" s="79">
        <f>IFERROR(+'5. Mid-Year Report (LC)年中报告（当地）'!K129/$N$140,0)</f>
        <v>0</v>
      </c>
      <c r="L129" s="78">
        <f>IFERROR(+'5. Mid-Year Report (LC)年中报告（当地）'!L129/$N$140,0)</f>
        <v>0</v>
      </c>
      <c r="M129" s="79">
        <f>IFERROR(+'5. Mid-Year Report (LC)年中报告（当地）'!M129/$N$140,0)</f>
        <v>0</v>
      </c>
      <c r="N129" s="78">
        <f>IFERROR(+'5. Mid-Year Report (LC)年中报告（当地）'!N129/$N$140,0)</f>
        <v>0</v>
      </c>
      <c r="O129" s="112" t="b">
        <f t="shared" si="11"/>
        <v>1</v>
      </c>
    </row>
    <row r="130" spans="1:15">
      <c r="A130" s="346"/>
      <c r="B130" s="102">
        <f>+'5. Mid-Year Report (LC)年中报告（当地）'!B130</f>
        <v>0</v>
      </c>
      <c r="C130" s="102">
        <f>+'5. Mid-Year Report (LC)年中报告（当地）'!C130</f>
        <v>0</v>
      </c>
      <c r="D130" s="2">
        <f>+'5. Mid-Year Report (LC)年中报告（当地）'!D130</f>
        <v>0</v>
      </c>
      <c r="E130" s="65">
        <f>+'5. Mid-Year Report (LC)年中报告（当地）'!E130</f>
        <v>0</v>
      </c>
      <c r="F130" s="65">
        <f>IFERROR(+'5. Mid-Year Report (LC)年中报告（当地）'!F130/$C$140,0)</f>
        <v>0</v>
      </c>
      <c r="G130" s="65">
        <f>IFERROR(+'5. Mid-Year Report (LC)年中报告（当地）'!G130/$C$140,0)</f>
        <v>0</v>
      </c>
      <c r="H130" s="65">
        <f>IFERROR(+'5. Mid-Year Report (LC)年中报告（当地）'!H130/$C$140,0)</f>
        <v>0</v>
      </c>
      <c r="I130" s="65">
        <f>IFERROR(+'5. Mid-Year Report (LC)年中报告（当地）'!I130/$C$140,0)</f>
        <v>0</v>
      </c>
      <c r="J130" s="78">
        <f>+'5. Mid-Year Report (LC)年中报告（当地）'!J130</f>
        <v>0</v>
      </c>
      <c r="K130" s="79">
        <f>IFERROR(+'5. Mid-Year Report (LC)年中报告（当地）'!K130/$N$140,0)</f>
        <v>0</v>
      </c>
      <c r="L130" s="78">
        <f>IFERROR(+'5. Mid-Year Report (LC)年中报告（当地）'!L130/$N$140,0)</f>
        <v>0</v>
      </c>
      <c r="M130" s="79">
        <f>IFERROR(+'5. Mid-Year Report (LC)年中报告（当地）'!M130/$N$140,0)</f>
        <v>0</v>
      </c>
      <c r="N130" s="78">
        <f>IFERROR(+'5. Mid-Year Report (LC)年中报告（当地）'!N130/$N$140,0)</f>
        <v>0</v>
      </c>
      <c r="O130" s="112" t="b">
        <f t="shared" si="11"/>
        <v>1</v>
      </c>
    </row>
    <row r="131" spans="1:15">
      <c r="A131" s="346"/>
      <c r="B131" s="102">
        <f>+'5. Mid-Year Report (LC)年中报告（当地）'!B131</f>
        <v>0</v>
      </c>
      <c r="C131" s="102">
        <f>+'5. Mid-Year Report (LC)年中报告（当地）'!C131</f>
        <v>0</v>
      </c>
      <c r="D131" s="2">
        <f>+'5. Mid-Year Report (LC)年中报告（当地）'!D131</f>
        <v>0</v>
      </c>
      <c r="E131" s="65">
        <f>+'5. Mid-Year Report (LC)年中报告（当地）'!E131</f>
        <v>0</v>
      </c>
      <c r="F131" s="65">
        <f>IFERROR(+'5. Mid-Year Report (LC)年中报告（当地）'!F131/$C$140,0)</f>
        <v>0</v>
      </c>
      <c r="G131" s="65">
        <f>IFERROR(+'5. Mid-Year Report (LC)年中报告（当地）'!G131/$C$140,0)</f>
        <v>0</v>
      </c>
      <c r="H131" s="65">
        <f>IFERROR(+'5. Mid-Year Report (LC)年中报告（当地）'!H131/$C$140,0)</f>
        <v>0</v>
      </c>
      <c r="I131" s="65">
        <f>IFERROR(+'5. Mid-Year Report (LC)年中报告（当地）'!I131/$C$140,0)</f>
        <v>0</v>
      </c>
      <c r="J131" s="78">
        <f>+'5. Mid-Year Report (LC)年中报告（当地）'!J131</f>
        <v>0</v>
      </c>
      <c r="K131" s="79">
        <f>IFERROR(+'5. Mid-Year Report (LC)年中报告（当地）'!K131/$N$140,0)</f>
        <v>0</v>
      </c>
      <c r="L131" s="78">
        <f>IFERROR(+'5. Mid-Year Report (LC)年中报告（当地）'!L131/$N$140,0)</f>
        <v>0</v>
      </c>
      <c r="M131" s="79">
        <f>IFERROR(+'5. Mid-Year Report (LC)年中报告（当地）'!M131/$N$140,0)</f>
        <v>0</v>
      </c>
      <c r="N131" s="78">
        <f>IFERROR(+'5. Mid-Year Report (LC)年中报告（当地）'!N131/$N$140,0)</f>
        <v>0</v>
      </c>
      <c r="O131" s="112" t="b">
        <f t="shared" ref="O131:O133" si="12">IF((J131*K131)=(L131+M131),TRUE)</f>
        <v>1</v>
      </c>
    </row>
    <row r="132" spans="1:15">
      <c r="A132" s="346"/>
      <c r="B132" s="102">
        <f>+'5. Mid-Year Report (LC)年中报告（当地）'!B132</f>
        <v>0</v>
      </c>
      <c r="C132" s="102">
        <f>+'5. Mid-Year Report (LC)年中报告（当地）'!C132</f>
        <v>0</v>
      </c>
      <c r="D132" s="2">
        <f>+'5. Mid-Year Report (LC)年中报告（当地）'!D132</f>
        <v>0</v>
      </c>
      <c r="E132" s="65">
        <f>+'5. Mid-Year Report (LC)年中报告（当地）'!E132</f>
        <v>0</v>
      </c>
      <c r="F132" s="65">
        <f>IFERROR(+'5. Mid-Year Report (LC)年中报告（当地）'!F132/$C$140,0)</f>
        <v>0</v>
      </c>
      <c r="G132" s="65">
        <f>IFERROR(+'5. Mid-Year Report (LC)年中报告（当地）'!G132/$C$140,0)</f>
        <v>0</v>
      </c>
      <c r="H132" s="65">
        <f>IFERROR(+'5. Mid-Year Report (LC)年中报告（当地）'!H132/$C$140,0)</f>
        <v>0</v>
      </c>
      <c r="I132" s="65">
        <f>IFERROR(+'5. Mid-Year Report (LC)年中报告（当地）'!I132/$C$140,0)</f>
        <v>0</v>
      </c>
      <c r="J132" s="78">
        <f>+'5. Mid-Year Report (LC)年中报告（当地）'!J132</f>
        <v>0</v>
      </c>
      <c r="K132" s="79">
        <f>IFERROR(+'5. Mid-Year Report (LC)年中报告（当地）'!K132/$N$140,0)</f>
        <v>0</v>
      </c>
      <c r="L132" s="78">
        <f>IFERROR(+'5. Mid-Year Report (LC)年中报告（当地）'!L132/$N$140,0)</f>
        <v>0</v>
      </c>
      <c r="M132" s="79">
        <f>IFERROR(+'5. Mid-Year Report (LC)年中报告（当地）'!M132/$N$140,0)</f>
        <v>0</v>
      </c>
      <c r="N132" s="78">
        <f>IFERROR(+'5. Mid-Year Report (LC)年中报告（当地）'!N132/$N$140,0)</f>
        <v>0</v>
      </c>
      <c r="O132" s="112" t="b">
        <f t="shared" si="12"/>
        <v>1</v>
      </c>
    </row>
    <row r="133" spans="1:15">
      <c r="A133" s="346"/>
      <c r="B133" s="102">
        <f>+'5. Mid-Year Report (LC)年中报告（当地）'!B133</f>
        <v>0</v>
      </c>
      <c r="C133" s="102">
        <f>+'5. Mid-Year Report (LC)年中报告（当地）'!C133</f>
        <v>0</v>
      </c>
      <c r="D133" s="2">
        <f>+'5. Mid-Year Report (LC)年中报告（当地）'!D133</f>
        <v>0</v>
      </c>
      <c r="E133" s="65">
        <f>+'5. Mid-Year Report (LC)年中报告（当地）'!E133</f>
        <v>0</v>
      </c>
      <c r="F133" s="65">
        <f>IFERROR(+'5. Mid-Year Report (LC)年中报告（当地）'!F133/$C$140,0)</f>
        <v>0</v>
      </c>
      <c r="G133" s="65">
        <f>IFERROR(+'5. Mid-Year Report (LC)年中报告（当地）'!G133/$C$140,0)</f>
        <v>0</v>
      </c>
      <c r="H133" s="65">
        <f>IFERROR(+'5. Mid-Year Report (LC)年中报告（当地）'!H133/$C$140,0)</f>
        <v>0</v>
      </c>
      <c r="I133" s="65">
        <f>IFERROR(+'5. Mid-Year Report (LC)年中报告（当地）'!I133/$C$140,0)</f>
        <v>0</v>
      </c>
      <c r="J133" s="78">
        <f>+'5. Mid-Year Report (LC)年中报告（当地）'!J133</f>
        <v>0</v>
      </c>
      <c r="K133" s="79">
        <f>IFERROR(+'5. Mid-Year Report (LC)年中报告（当地）'!K133/$N$140,0)</f>
        <v>0</v>
      </c>
      <c r="L133" s="78">
        <f>IFERROR(+'5. Mid-Year Report (LC)年中报告（当地）'!L133/$N$140,0)</f>
        <v>0</v>
      </c>
      <c r="M133" s="79">
        <f>IFERROR(+'5. Mid-Year Report (LC)年中报告（当地）'!M133/$N$140,0)</f>
        <v>0</v>
      </c>
      <c r="N133" s="78">
        <f>IFERROR(+'5. Mid-Year Report (LC)年中报告（当地）'!N133/$N$140,0)</f>
        <v>0</v>
      </c>
      <c r="O133" s="112" t="b">
        <f t="shared" si="12"/>
        <v>1</v>
      </c>
    </row>
    <row r="134" spans="1:15">
      <c r="A134" s="346"/>
      <c r="B134" s="102">
        <f>+'5. Mid-Year Report (LC)年中报告（当地）'!B134</f>
        <v>0</v>
      </c>
      <c r="C134" s="102">
        <f>+'5. Mid-Year Report (LC)年中报告（当地）'!C134</f>
        <v>0</v>
      </c>
      <c r="D134" s="2">
        <f>+'5. Mid-Year Report (LC)年中报告（当地）'!D134</f>
        <v>0</v>
      </c>
      <c r="E134" s="65">
        <f>+'5. Mid-Year Report (LC)年中报告（当地）'!E134</f>
        <v>0</v>
      </c>
      <c r="F134" s="65">
        <f>IFERROR(+'5. Mid-Year Report (LC)年中报告（当地）'!F134/$C$140,0)</f>
        <v>0</v>
      </c>
      <c r="G134" s="65">
        <f>IFERROR(+'5. Mid-Year Report (LC)年中报告（当地）'!G134/$C$140,0)</f>
        <v>0</v>
      </c>
      <c r="H134" s="65">
        <f>IFERROR(+'5. Mid-Year Report (LC)年中报告（当地）'!H134/$C$140,0)</f>
        <v>0</v>
      </c>
      <c r="I134" s="65">
        <f>IFERROR(+'5. Mid-Year Report (LC)年中报告（当地）'!I134/$C$140,0)</f>
        <v>0</v>
      </c>
      <c r="J134" s="78">
        <f>+'5. Mid-Year Report (LC)年中报告（当地）'!J134</f>
        <v>0</v>
      </c>
      <c r="K134" s="79">
        <f>IFERROR(+'5. Mid-Year Report (LC)年中报告（当地）'!K134/$N$140,0)</f>
        <v>0</v>
      </c>
      <c r="L134" s="78">
        <f>IFERROR(+'5. Mid-Year Report (LC)年中报告（当地）'!L134/$N$140,0)</f>
        <v>0</v>
      </c>
      <c r="M134" s="79">
        <f>IFERROR(+'5. Mid-Year Report (LC)年中报告（当地）'!M134/$N$140,0)</f>
        <v>0</v>
      </c>
      <c r="N134" s="78">
        <f>IFERROR(+'5. Mid-Year Report (LC)年中报告（当地）'!N134/$N$140,0)</f>
        <v>0</v>
      </c>
      <c r="O134" s="112" t="b">
        <f t="shared" ref="O134" si="13">IF((J134*K134)=(L134+M134),TRUE)</f>
        <v>1</v>
      </c>
    </row>
    <row r="135" spans="1:15">
      <c r="A135" s="346"/>
      <c r="B135" s="2"/>
      <c r="C135" s="2"/>
      <c r="D135" s="2"/>
      <c r="E135" s="65"/>
      <c r="F135" s="65"/>
      <c r="G135" s="65"/>
      <c r="H135" s="65"/>
      <c r="I135" s="65"/>
      <c r="J135" s="78"/>
      <c r="K135" s="79"/>
      <c r="L135" s="78"/>
      <c r="M135" s="78"/>
      <c r="N135" s="78"/>
      <c r="O135" s="112"/>
    </row>
    <row r="136" spans="1:15">
      <c r="A136" s="346"/>
      <c r="B136" s="334" t="s">
        <v>136</v>
      </c>
      <c r="C136" s="335"/>
      <c r="D136" s="335"/>
      <c r="E136" s="335"/>
      <c r="F136" s="345"/>
      <c r="G136" s="80">
        <f>SUM(G125:G135)</f>
        <v>0</v>
      </c>
      <c r="H136" s="80">
        <f t="shared" ref="H136:I136" si="14">SUM(H125:H135)</f>
        <v>0</v>
      </c>
      <c r="I136" s="80">
        <f t="shared" si="14"/>
        <v>0</v>
      </c>
      <c r="J136" s="81"/>
      <c r="K136" s="81"/>
      <c r="L136" s="81">
        <f>SUM(L125:L135)</f>
        <v>0</v>
      </c>
      <c r="M136" s="81">
        <f t="shared" ref="M136:N136" si="15">SUM(M125:M135)</f>
        <v>0</v>
      </c>
      <c r="N136" s="81">
        <f t="shared" si="15"/>
        <v>0</v>
      </c>
      <c r="O136" s="81"/>
    </row>
    <row r="137" spans="1:15" ht="21">
      <c r="A137" s="350" t="s">
        <v>80</v>
      </c>
      <c r="B137" s="351"/>
      <c r="C137" s="351"/>
      <c r="D137" s="351"/>
      <c r="E137" s="351"/>
      <c r="F137" s="352"/>
      <c r="G137" s="82">
        <f>+G136+G124+G112+G100+G48</f>
        <v>0</v>
      </c>
      <c r="H137" s="82">
        <f>+H136+H124+H112+H100+H48</f>
        <v>0</v>
      </c>
      <c r="I137" s="82">
        <f>+I136+I124+I112+I100+I48</f>
        <v>0</v>
      </c>
      <c r="J137" s="83"/>
      <c r="K137" s="83"/>
      <c r="L137" s="83">
        <f>+L136+L124+L112+L100+L48</f>
        <v>0</v>
      </c>
      <c r="M137" s="83">
        <f>+M136+M124+M112+M100+M48</f>
        <v>0</v>
      </c>
      <c r="N137" s="83">
        <f>+N136+N124+N112+N100+N48</f>
        <v>0</v>
      </c>
      <c r="O137" s="83"/>
    </row>
    <row r="139" spans="1:15" ht="15" thickBot="1"/>
    <row r="140" spans="1:15" ht="43" thickBot="1">
      <c r="A140" s="87" t="s">
        <v>18</v>
      </c>
      <c r="B140" s="91" t="s">
        <v>19</v>
      </c>
      <c r="C140" s="90">
        <f>+'5. Mid-Year Report (LC)年中报告（当地）'!C139</f>
        <v>0</v>
      </c>
      <c r="E140" s="85"/>
      <c r="F140" s="86"/>
      <c r="G140" s="51"/>
      <c r="H140" s="51"/>
      <c r="I140" s="51"/>
      <c r="J140" s="399" t="s">
        <v>20</v>
      </c>
      <c r="K140" s="400"/>
      <c r="L140" s="381" t="s">
        <v>19</v>
      </c>
      <c r="M140" s="382"/>
      <c r="N140" s="89">
        <f>+'5. Mid-Year Report (LC)年中报告（当地）'!N139</f>
        <v>0</v>
      </c>
    </row>
  </sheetData>
  <sheetProtection algorithmName="SHA-512" hashValue="wkjlgxEL7PExnm4A9+6BmY+RG7YIhOf5g3V9/E1pVYRtUP1E9vSmtqJcfvsyKbHn3gLYnXy7ar0kPYNYsb9IDg==" saltValue="gLGVvvD8xYYBYQT8zXLFKg==" spinCount="100000" sheet="1" objects="1" scenarios="1" formatColumns="0" formatRows="0"/>
  <mergeCells count="22">
    <mergeCell ref="L140:M140"/>
    <mergeCell ref="J140:K140"/>
    <mergeCell ref="A137:F137"/>
    <mergeCell ref="A125:A136"/>
    <mergeCell ref="B136:F136"/>
    <mergeCell ref="A101:A112"/>
    <mergeCell ref="B112:F112"/>
    <mergeCell ref="A113:A124"/>
    <mergeCell ref="B124:F124"/>
    <mergeCell ref="A49:A100"/>
    <mergeCell ref="B100:F100"/>
    <mergeCell ref="A1:L1"/>
    <mergeCell ref="A6:D6"/>
    <mergeCell ref="A19:A48"/>
    <mergeCell ref="B48:F48"/>
    <mergeCell ref="A17:D17"/>
    <mergeCell ref="E17:I17"/>
    <mergeCell ref="A2:B2"/>
    <mergeCell ref="A3:B3"/>
    <mergeCell ref="A4:B4"/>
    <mergeCell ref="J17:O17"/>
    <mergeCell ref="A14:B14"/>
  </mergeCells>
  <phoneticPr fontId="65" type="noConversion"/>
  <conditionalFormatting sqref="H14:J14">
    <cfRule type="expression" dxfId="1" priority="1">
      <formula>$G$15&lt;0</formula>
    </cfRule>
  </conditionalFormatting>
  <dataValidations count="2">
    <dataValidation operator="greaterThanOrEqual" showInputMessage="1" showErrorMessage="1" errorTitle="Error" error="Variance cannot be less than zero, as actual expenditure cannot exceed contracted amount. Please reassess your budget to recalculate." promptTitle="Expenses funded by GIF " prompt="Variance cannot be less than zero, as actual expenditure cannot exceed contracted amount. Please reassess your budget to recalculate." sqref="H14" xr:uid="{773F746E-439E-4D0F-A583-85655BBAF84F}"/>
    <dataValidation allowBlank="1" showInputMessage="1" showErrorMessage="1" promptTitle="Expenses funded by GIF" prompt="Variance cannot be less than zero, as actual expenditure cannot exceed contracted amount. Please reassess your budget torecalculate." sqref="G11" xr:uid="{14A589C6-9039-4ECF-9913-9F87735A4459}"/>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33A5E-B9D6-48AF-AA60-6C8F849AF13C}">
  <sheetPr>
    <tabColor rgb="FF70AD47"/>
  </sheetPr>
  <dimension ref="A1:Y140"/>
  <sheetViews>
    <sheetView zoomScale="60" zoomScaleNormal="60" workbookViewId="0">
      <selection activeCell="P18" sqref="P18:T18"/>
    </sheetView>
  </sheetViews>
  <sheetFormatPr defaultRowHeight="14.5"/>
  <cols>
    <col min="1" max="1" width="18" customWidth="1"/>
    <col min="2" max="2" width="39.6328125" customWidth="1"/>
    <col min="3" max="3" width="16.6328125" customWidth="1"/>
    <col min="4" max="4" width="15.08984375" customWidth="1"/>
    <col min="5" max="5" width="14.6328125" customWidth="1"/>
    <col min="6" max="6" width="18.08984375" customWidth="1"/>
    <col min="7" max="7" width="13.6328125" customWidth="1"/>
    <col min="8" max="8" width="14.36328125" customWidth="1"/>
    <col min="9" max="9" width="15" customWidth="1"/>
    <col min="10" max="10" width="15.36328125" customWidth="1"/>
    <col min="11" max="11" width="14.36328125" customWidth="1"/>
    <col min="12" max="13" width="13.36328125" customWidth="1"/>
    <col min="14" max="19" width="14.08984375" customWidth="1"/>
    <col min="20" max="20" width="13.6328125" customWidth="1"/>
    <col min="21" max="21" width="61.6328125" customWidth="1"/>
  </cols>
  <sheetData>
    <row r="1" spans="1:25" ht="42.65" customHeight="1">
      <c r="A1" s="361" t="s">
        <v>228</v>
      </c>
      <c r="B1" s="361"/>
      <c r="C1" s="361"/>
      <c r="D1" s="361"/>
      <c r="E1" s="361"/>
      <c r="F1" s="361"/>
      <c r="G1" s="361"/>
      <c r="H1" s="361"/>
      <c r="I1" s="361"/>
      <c r="J1" s="361"/>
      <c r="K1" s="361"/>
      <c r="L1" s="361"/>
      <c r="M1" s="25"/>
      <c r="N1" s="25"/>
      <c r="O1" s="25"/>
      <c r="P1" s="25"/>
      <c r="Q1" s="25"/>
      <c r="R1" s="25"/>
      <c r="S1" s="25"/>
      <c r="T1" s="25"/>
      <c r="U1" s="25"/>
      <c r="V1" s="25"/>
      <c r="W1" s="25"/>
      <c r="X1" s="25"/>
      <c r="Y1" s="25"/>
    </row>
    <row r="2" spans="1:25" ht="21">
      <c r="A2" s="405" t="s">
        <v>169</v>
      </c>
      <c r="B2" s="405"/>
      <c r="C2" s="135">
        <f>+'5. Mid-Year Report (LC)年中报告（当地）'!C2</f>
        <v>0</v>
      </c>
      <c r="D2" s="201"/>
      <c r="M2" s="25"/>
      <c r="N2" s="25"/>
      <c r="O2" s="25"/>
      <c r="P2" s="25"/>
      <c r="Q2" s="25"/>
      <c r="R2" s="25"/>
      <c r="S2" s="25"/>
      <c r="T2" s="25"/>
      <c r="V2" s="25"/>
      <c r="W2" s="25"/>
      <c r="X2" s="25"/>
      <c r="Y2" s="25"/>
    </row>
    <row r="3" spans="1:25" ht="19.5" customHeight="1">
      <c r="A3" s="405" t="s">
        <v>171</v>
      </c>
      <c r="B3" s="405"/>
      <c r="C3" s="135">
        <f>+'5. Mid-Year Report (LC)年中报告（当地）'!C3</f>
        <v>0</v>
      </c>
      <c r="D3" s="202"/>
    </row>
    <row r="4" spans="1:25" ht="20.25" customHeight="1">
      <c r="A4" s="405" t="s">
        <v>173</v>
      </c>
      <c r="B4" s="405"/>
      <c r="C4" s="135">
        <f>+'5. Mid-Year Report (LC)年中报告（当地）'!C4</f>
        <v>0</v>
      </c>
      <c r="D4" s="201"/>
    </row>
    <row r="5" spans="1:25" ht="20.25" customHeight="1">
      <c r="A5" s="54"/>
      <c r="B5" s="54"/>
      <c r="C5" s="171"/>
      <c r="D5" s="171"/>
    </row>
    <row r="6" spans="1:25" ht="45" customHeight="1">
      <c r="A6" s="369" t="s">
        <v>175</v>
      </c>
      <c r="B6" s="370"/>
      <c r="C6" s="370"/>
      <c r="D6" s="371"/>
      <c r="E6" s="18"/>
    </row>
    <row r="7" spans="1:25" ht="72.5">
      <c r="A7" s="138"/>
      <c r="B7" s="138" t="s">
        <v>176</v>
      </c>
      <c r="C7" s="172" t="s">
        <v>178</v>
      </c>
      <c r="D7" s="173" t="s">
        <v>180</v>
      </c>
      <c r="E7" s="17"/>
      <c r="F7" s="174" t="s">
        <v>231</v>
      </c>
      <c r="G7" s="38" t="s">
        <v>232</v>
      </c>
      <c r="H7" s="38" t="s">
        <v>233</v>
      </c>
      <c r="I7" s="134" t="s">
        <v>234</v>
      </c>
      <c r="J7" s="128" t="s">
        <v>190</v>
      </c>
      <c r="K7" s="130" t="s">
        <v>192</v>
      </c>
      <c r="L7" s="130" t="s">
        <v>106</v>
      </c>
    </row>
    <row r="8" spans="1:25" ht="43.5">
      <c r="A8" s="139" t="s">
        <v>92</v>
      </c>
      <c r="B8" s="67">
        <f>+'2. Application Budget (LC)申请（当地'!B18</f>
        <v>0</v>
      </c>
      <c r="C8" s="175">
        <f>+'2. Application Budget (LC)申请（当地'!C18</f>
        <v>0</v>
      </c>
      <c r="D8" s="169"/>
      <c r="E8" s="19"/>
      <c r="F8" s="36" t="s">
        <v>235</v>
      </c>
      <c r="G8" s="76"/>
      <c r="H8" s="104"/>
      <c r="I8" s="104"/>
      <c r="J8" s="129"/>
      <c r="K8" s="131">
        <f>+G8</f>
        <v>0</v>
      </c>
      <c r="L8" s="131"/>
    </row>
    <row r="9" spans="1:25" ht="29">
      <c r="A9" s="139" t="s">
        <v>93</v>
      </c>
      <c r="B9" s="67">
        <f>+'2. Application Budget (LC)申请（当地'!B19</f>
        <v>0</v>
      </c>
      <c r="C9" s="175">
        <f>+'2. Application Budget (LC)申请（当地'!C19</f>
        <v>0</v>
      </c>
      <c r="D9" s="169"/>
      <c r="E9" s="19"/>
      <c r="F9" s="36" t="s">
        <v>236</v>
      </c>
      <c r="G9" s="77">
        <f>+G137</f>
        <v>0</v>
      </c>
      <c r="H9" s="199"/>
      <c r="I9" s="199"/>
      <c r="J9" s="127">
        <f>+H9+I9</f>
        <v>0</v>
      </c>
      <c r="K9" s="132">
        <f>+G9+J9</f>
        <v>0</v>
      </c>
      <c r="L9" s="132" t="b">
        <f>IF((+K9)=(+I137),TRUE)</f>
        <v>1</v>
      </c>
    </row>
    <row r="10" spans="1:25" ht="29">
      <c r="A10" s="139" t="s">
        <v>94</v>
      </c>
      <c r="B10" s="67">
        <f>+'2. Application Budget (LC)申请（当地'!B20</f>
        <v>0</v>
      </c>
      <c r="C10" s="175">
        <f>+'2. Application Budget (LC)申请（当地'!C20</f>
        <v>0</v>
      </c>
      <c r="D10" s="169"/>
      <c r="E10" s="19"/>
      <c r="F10" s="36" t="s">
        <v>237</v>
      </c>
      <c r="G10" s="77">
        <f>IFERROR(L137,0)</f>
        <v>0</v>
      </c>
      <c r="H10" s="199"/>
      <c r="I10" s="199"/>
      <c r="J10" s="127">
        <f>+H10+I10</f>
        <v>0</v>
      </c>
      <c r="K10" s="132">
        <f>+G10+J10</f>
        <v>0</v>
      </c>
      <c r="L10" s="132" t="b">
        <f>IF((+K10)=(+N137),TRUE)</f>
        <v>1</v>
      </c>
    </row>
    <row r="11" spans="1:25" ht="29">
      <c r="A11" s="139" t="s">
        <v>95</v>
      </c>
      <c r="B11" s="67">
        <f>+'2. Application Budget (LC)申请（当地'!B21</f>
        <v>0</v>
      </c>
      <c r="C11" s="175">
        <f>+'2. Application Budget (LC)申请（当地'!C21</f>
        <v>0</v>
      </c>
      <c r="D11" s="169"/>
      <c r="E11" s="19"/>
      <c r="F11" s="36" t="s">
        <v>238</v>
      </c>
      <c r="G11" s="105">
        <f>+G9-G10</f>
        <v>0</v>
      </c>
      <c r="H11" s="77">
        <f>+H9-H10</f>
        <v>0</v>
      </c>
      <c r="I11" s="77">
        <f>+I9-I10</f>
        <v>0</v>
      </c>
      <c r="J11" s="127">
        <f>+J9-J10</f>
        <v>0</v>
      </c>
      <c r="K11" s="132">
        <f>+K9-K10</f>
        <v>0</v>
      </c>
      <c r="L11" s="132"/>
    </row>
    <row r="12" spans="1:25" ht="16.5" customHeight="1">
      <c r="A12" s="139" t="s">
        <v>96</v>
      </c>
      <c r="B12" s="67">
        <f>+'2. Application Budget (LC)申请（当地'!B22</f>
        <v>0</v>
      </c>
      <c r="C12" s="175">
        <f>+'2. Application Budget (LC)申请（当地'!C22</f>
        <v>0</v>
      </c>
      <c r="D12" s="169"/>
      <c r="E12" s="19"/>
      <c r="G12" s="75"/>
      <c r="H12" s="75"/>
      <c r="I12" s="75"/>
      <c r="J12" s="75"/>
    </row>
    <row r="13" spans="1:25" ht="16.5" customHeight="1">
      <c r="A13" s="139" t="s">
        <v>97</v>
      </c>
      <c r="B13" s="67">
        <f>+'2. Application Budget (LC)申请（当地'!B23</f>
        <v>0</v>
      </c>
      <c r="C13" s="175">
        <f>+'2. Application Budget (LC)申请（当地'!C23</f>
        <v>0</v>
      </c>
      <c r="D13" s="169"/>
      <c r="E13" s="19"/>
    </row>
    <row r="14" spans="1:25" ht="14.5" customHeight="1">
      <c r="A14" s="377" t="s">
        <v>230</v>
      </c>
      <c r="B14" s="378"/>
      <c r="C14" s="176">
        <f>SUM(C8:C13)</f>
        <v>0</v>
      </c>
      <c r="D14" s="176">
        <f>SUM(D8:D13)</f>
        <v>0</v>
      </c>
      <c r="E14" s="20"/>
    </row>
    <row r="15" spans="1:25">
      <c r="A15" s="24"/>
      <c r="B15" s="22"/>
      <c r="C15" s="20"/>
      <c r="D15" s="20"/>
      <c r="E15" s="20"/>
    </row>
    <row r="16" spans="1:25">
      <c r="A16" s="23"/>
    </row>
    <row r="17" spans="1:21" ht="41.25" customHeight="1">
      <c r="A17" s="374" t="s">
        <v>240</v>
      </c>
      <c r="B17" s="375"/>
      <c r="C17" s="375"/>
      <c r="D17" s="375"/>
      <c r="E17" s="403" t="s">
        <v>196</v>
      </c>
      <c r="F17" s="404"/>
      <c r="G17" s="404"/>
      <c r="H17" s="404"/>
      <c r="I17" s="404"/>
      <c r="J17" s="365" t="s">
        <v>241</v>
      </c>
      <c r="K17" s="366"/>
      <c r="L17" s="366"/>
      <c r="M17" s="366"/>
      <c r="N17" s="366"/>
      <c r="O17" s="367"/>
      <c r="P17" s="395" t="s">
        <v>243</v>
      </c>
      <c r="Q17" s="396"/>
      <c r="R17" s="396"/>
      <c r="S17" s="396"/>
      <c r="T17" s="397"/>
      <c r="U17" s="203" t="s">
        <v>247</v>
      </c>
    </row>
    <row r="18" spans="1:21" ht="188.5">
      <c r="A18" s="177" t="s">
        <v>113</v>
      </c>
      <c r="B18" s="178" t="s">
        <v>115</v>
      </c>
      <c r="C18" s="179" t="s">
        <v>149</v>
      </c>
      <c r="D18" s="180" t="s">
        <v>118</v>
      </c>
      <c r="E18" s="180" t="s">
        <v>199</v>
      </c>
      <c r="F18" s="180" t="s">
        <v>201</v>
      </c>
      <c r="G18" s="180" t="s">
        <v>202</v>
      </c>
      <c r="H18" s="180" t="s">
        <v>204</v>
      </c>
      <c r="I18" s="180" t="s">
        <v>206</v>
      </c>
      <c r="J18" s="181" t="s">
        <v>208</v>
      </c>
      <c r="K18" s="182" t="s">
        <v>210</v>
      </c>
      <c r="L18" s="181" t="s">
        <v>212</v>
      </c>
      <c r="M18" s="204" t="s">
        <v>215</v>
      </c>
      <c r="N18" s="181" t="s">
        <v>216</v>
      </c>
      <c r="O18" s="181" t="s">
        <v>106</v>
      </c>
      <c r="P18" s="95" t="s">
        <v>197</v>
      </c>
      <c r="Q18" s="95" t="s">
        <v>244</v>
      </c>
      <c r="R18" s="95" t="s">
        <v>21</v>
      </c>
      <c r="S18" s="95" t="s">
        <v>245</v>
      </c>
      <c r="T18" s="205" t="s">
        <v>246</v>
      </c>
      <c r="U18" s="206" t="s">
        <v>248</v>
      </c>
    </row>
    <row r="19" spans="1:21">
      <c r="A19" s="362" t="s">
        <v>124</v>
      </c>
      <c r="B19" s="102">
        <f>+'2. Application Budget (LC)申请（当地'!B29</f>
        <v>0</v>
      </c>
      <c r="C19" s="102">
        <f>+'2. Application Budget (LC)申请（当地'!C29</f>
        <v>0</v>
      </c>
      <c r="D19" s="2">
        <f>+'2. Application Budget (LC)申请（当地'!D29</f>
        <v>0</v>
      </c>
      <c r="E19" s="65">
        <f>+'2. Application Budget (LC)申请（当地'!E29</f>
        <v>0</v>
      </c>
      <c r="F19" s="65">
        <f>+'2. Application Budget (LC)申请（当地'!F29</f>
        <v>0</v>
      </c>
      <c r="G19" s="65">
        <f>+'2. Application Budget (LC)申请（当地'!G29</f>
        <v>0</v>
      </c>
      <c r="H19" s="65">
        <f>+'2. Application Budget (LC)申请（当地'!H29</f>
        <v>0</v>
      </c>
      <c r="I19" s="65">
        <f>+'2. Application Budget (LC)申请（当地'!I29</f>
        <v>0</v>
      </c>
      <c r="J19" s="118"/>
      <c r="K19" s="200"/>
      <c r="L19" s="118"/>
      <c r="M19" s="118"/>
      <c r="N19" s="184">
        <f>J19*K19</f>
        <v>0</v>
      </c>
      <c r="O19" s="184" t="b">
        <f>IF((J19*K19)=(L19+M19),TRUE)</f>
        <v>1</v>
      </c>
      <c r="P19" s="207">
        <f>IFERROR((J19-E19)/E19,0)</f>
        <v>0</v>
      </c>
      <c r="Q19" s="207">
        <f>IFERROR((K19-F19)/F19,0)</f>
        <v>0</v>
      </c>
      <c r="R19" s="207">
        <f>IFERROR((L19-G19)/G19,0)</f>
        <v>0</v>
      </c>
      <c r="S19" s="208">
        <f>IFERROR((M19-H19)/H19,0)</f>
        <v>0</v>
      </c>
      <c r="T19" s="209">
        <f>IFERROR((N19-I19)/I19,0)</f>
        <v>0</v>
      </c>
      <c r="U19" s="210"/>
    </row>
    <row r="20" spans="1:21">
      <c r="A20" s="372"/>
      <c r="B20" s="102">
        <f>+'2. Application Budget (LC)申请（当地'!B30</f>
        <v>0</v>
      </c>
      <c r="C20" s="102">
        <f>+'2. Application Budget (LC)申请（当地'!C30</f>
        <v>0</v>
      </c>
      <c r="D20" s="2">
        <f>+'2. Application Budget (LC)申请（当地'!D30</f>
        <v>0</v>
      </c>
      <c r="E20" s="65">
        <f>+'2. Application Budget (LC)申请（当地'!E30</f>
        <v>0</v>
      </c>
      <c r="F20" s="65">
        <f>+'2. Application Budget (LC)申请（当地'!F30</f>
        <v>0</v>
      </c>
      <c r="G20" s="65">
        <f>+'2. Application Budget (LC)申请（当地'!G30</f>
        <v>0</v>
      </c>
      <c r="H20" s="65">
        <f>+'2. Application Budget (LC)申请（当地'!H30</f>
        <v>0</v>
      </c>
      <c r="I20" s="65">
        <f>+'2. Application Budget (LC)申请（当地'!I30</f>
        <v>0</v>
      </c>
      <c r="J20" s="118"/>
      <c r="K20" s="200"/>
      <c r="L20" s="118"/>
      <c r="M20" s="118"/>
      <c r="N20" s="184">
        <f t="shared" ref="N20:N46" si="0">J20*K20</f>
        <v>0</v>
      </c>
      <c r="O20" s="184" t="b">
        <f t="shared" ref="O20:O46" si="1">IF((J20*K20)=(L20+M20),TRUE)</f>
        <v>1</v>
      </c>
      <c r="P20" s="207">
        <f t="shared" ref="P20:P46" si="2">IFERROR((J20-E20)/E20,0)</f>
        <v>0</v>
      </c>
      <c r="Q20" s="207">
        <f t="shared" ref="Q20:Q46" si="3">IFERROR((K20-F20)/F20,0)</f>
        <v>0</v>
      </c>
      <c r="R20" s="207">
        <f t="shared" ref="R20:R46" si="4">IFERROR((L20-G20)/G20,0)</f>
        <v>0</v>
      </c>
      <c r="S20" s="208">
        <f t="shared" ref="S20:S46" si="5">IFERROR((M20-H20)/H20,0)</f>
        <v>0</v>
      </c>
      <c r="T20" s="209">
        <f t="shared" ref="T20:T46" si="6">IFERROR((N20-I20)/I20,0)</f>
        <v>0</v>
      </c>
      <c r="U20" s="210"/>
    </row>
    <row r="21" spans="1:21">
      <c r="A21" s="372"/>
      <c r="B21" s="102">
        <f>+'2. Application Budget (LC)申请（当地'!B31</f>
        <v>0</v>
      </c>
      <c r="C21" s="102">
        <f>+'2. Application Budget (LC)申请（当地'!C31</f>
        <v>0</v>
      </c>
      <c r="D21" s="2">
        <f>+'2. Application Budget (LC)申请（当地'!D31</f>
        <v>0</v>
      </c>
      <c r="E21" s="65">
        <f>+'2. Application Budget (LC)申请（当地'!E31</f>
        <v>0</v>
      </c>
      <c r="F21" s="65">
        <f>+'2. Application Budget (LC)申请（当地'!F31</f>
        <v>0</v>
      </c>
      <c r="G21" s="65">
        <f>+'2. Application Budget (LC)申请（当地'!G31</f>
        <v>0</v>
      </c>
      <c r="H21" s="65">
        <f>+'2. Application Budget (LC)申请（当地'!H31</f>
        <v>0</v>
      </c>
      <c r="I21" s="65">
        <f>+'2. Application Budget (LC)申请（当地'!I31</f>
        <v>0</v>
      </c>
      <c r="J21" s="118"/>
      <c r="K21" s="200"/>
      <c r="L21" s="118"/>
      <c r="M21" s="118"/>
      <c r="N21" s="184">
        <f t="shared" si="0"/>
        <v>0</v>
      </c>
      <c r="O21" s="184" t="b">
        <f t="shared" si="1"/>
        <v>1</v>
      </c>
      <c r="P21" s="207">
        <f t="shared" si="2"/>
        <v>0</v>
      </c>
      <c r="Q21" s="207">
        <f t="shared" si="3"/>
        <v>0</v>
      </c>
      <c r="R21" s="207">
        <f t="shared" si="4"/>
        <v>0</v>
      </c>
      <c r="S21" s="208">
        <f t="shared" si="5"/>
        <v>0</v>
      </c>
      <c r="T21" s="209">
        <f t="shared" si="6"/>
        <v>0</v>
      </c>
      <c r="U21" s="210"/>
    </row>
    <row r="22" spans="1:21">
      <c r="A22" s="372"/>
      <c r="B22" s="102">
        <f>+'2. Application Budget (LC)申请（当地'!B32</f>
        <v>0</v>
      </c>
      <c r="C22" s="102">
        <f>+'2. Application Budget (LC)申请（当地'!C32</f>
        <v>0</v>
      </c>
      <c r="D22" s="2">
        <f>+'2. Application Budget (LC)申请（当地'!D32</f>
        <v>0</v>
      </c>
      <c r="E22" s="65">
        <f>+'2. Application Budget (LC)申请（当地'!E32</f>
        <v>0</v>
      </c>
      <c r="F22" s="65">
        <f>+'2. Application Budget (LC)申请（当地'!F32</f>
        <v>0</v>
      </c>
      <c r="G22" s="65">
        <f>+'2. Application Budget (LC)申请（当地'!G32</f>
        <v>0</v>
      </c>
      <c r="H22" s="65">
        <f>+'2. Application Budget (LC)申请（当地'!H32</f>
        <v>0</v>
      </c>
      <c r="I22" s="65">
        <f>+'2. Application Budget (LC)申请（当地'!I32</f>
        <v>0</v>
      </c>
      <c r="J22" s="118"/>
      <c r="K22" s="200"/>
      <c r="L22" s="118"/>
      <c r="M22" s="118"/>
      <c r="N22" s="184">
        <f t="shared" si="0"/>
        <v>0</v>
      </c>
      <c r="O22" s="184" t="b">
        <f t="shared" si="1"/>
        <v>1</v>
      </c>
      <c r="P22" s="207">
        <f t="shared" si="2"/>
        <v>0</v>
      </c>
      <c r="Q22" s="207">
        <f t="shared" si="3"/>
        <v>0</v>
      </c>
      <c r="R22" s="207">
        <f t="shared" si="4"/>
        <v>0</v>
      </c>
      <c r="S22" s="208">
        <f t="shared" si="5"/>
        <v>0</v>
      </c>
      <c r="T22" s="209">
        <f t="shared" si="6"/>
        <v>0</v>
      </c>
      <c r="U22" s="210"/>
    </row>
    <row r="23" spans="1:21">
      <c r="A23" s="372"/>
      <c r="B23" s="102">
        <f>+'2. Application Budget (LC)申请（当地'!B33</f>
        <v>0</v>
      </c>
      <c r="C23" s="102">
        <f>+'2. Application Budget (LC)申请（当地'!C33</f>
        <v>0</v>
      </c>
      <c r="D23" s="2">
        <f>+'2. Application Budget (LC)申请（当地'!D33</f>
        <v>0</v>
      </c>
      <c r="E23" s="65">
        <f>+'2. Application Budget (LC)申请（当地'!E33</f>
        <v>0</v>
      </c>
      <c r="F23" s="65">
        <f>+'2. Application Budget (LC)申请（当地'!F33</f>
        <v>0</v>
      </c>
      <c r="G23" s="65">
        <f>+'2. Application Budget (LC)申请（当地'!G33</f>
        <v>0</v>
      </c>
      <c r="H23" s="65">
        <f>+'2. Application Budget (LC)申请（当地'!H33</f>
        <v>0</v>
      </c>
      <c r="I23" s="65">
        <f>+'2. Application Budget (LC)申请（当地'!I33</f>
        <v>0</v>
      </c>
      <c r="J23" s="118"/>
      <c r="K23" s="200"/>
      <c r="L23" s="118"/>
      <c r="M23" s="118"/>
      <c r="N23" s="184">
        <f t="shared" si="0"/>
        <v>0</v>
      </c>
      <c r="O23" s="184" t="b">
        <f t="shared" si="1"/>
        <v>1</v>
      </c>
      <c r="P23" s="207">
        <f t="shared" si="2"/>
        <v>0</v>
      </c>
      <c r="Q23" s="207">
        <f t="shared" si="3"/>
        <v>0</v>
      </c>
      <c r="R23" s="207">
        <f t="shared" si="4"/>
        <v>0</v>
      </c>
      <c r="S23" s="208">
        <f t="shared" si="5"/>
        <v>0</v>
      </c>
      <c r="T23" s="209">
        <f t="shared" si="6"/>
        <v>0</v>
      </c>
      <c r="U23" s="210"/>
    </row>
    <row r="24" spans="1:21">
      <c r="A24" s="372"/>
      <c r="B24" s="102">
        <f>+'2. Application Budget (LC)申请（当地'!B34</f>
        <v>0</v>
      </c>
      <c r="C24" s="102">
        <f>+'2. Application Budget (LC)申请（当地'!C34</f>
        <v>0</v>
      </c>
      <c r="D24" s="2">
        <f>+'2. Application Budget (LC)申请（当地'!D34</f>
        <v>0</v>
      </c>
      <c r="E24" s="65">
        <f>+'2. Application Budget (LC)申请（当地'!E34</f>
        <v>0</v>
      </c>
      <c r="F24" s="65">
        <f>+'2. Application Budget (LC)申请（当地'!F34</f>
        <v>0</v>
      </c>
      <c r="G24" s="65">
        <f>+'2. Application Budget (LC)申请（当地'!G34</f>
        <v>0</v>
      </c>
      <c r="H24" s="65">
        <f>+'2. Application Budget (LC)申请（当地'!H34</f>
        <v>0</v>
      </c>
      <c r="I24" s="65">
        <f>+'2. Application Budget (LC)申请（当地'!I34</f>
        <v>0</v>
      </c>
      <c r="J24" s="118"/>
      <c r="K24" s="200"/>
      <c r="L24" s="118"/>
      <c r="M24" s="118"/>
      <c r="N24" s="184">
        <f t="shared" si="0"/>
        <v>0</v>
      </c>
      <c r="O24" s="184" t="b">
        <f t="shared" si="1"/>
        <v>1</v>
      </c>
      <c r="P24" s="207">
        <f t="shared" si="2"/>
        <v>0</v>
      </c>
      <c r="Q24" s="207">
        <f t="shared" si="3"/>
        <v>0</v>
      </c>
      <c r="R24" s="207">
        <f t="shared" si="4"/>
        <v>0</v>
      </c>
      <c r="S24" s="208">
        <f t="shared" si="5"/>
        <v>0</v>
      </c>
      <c r="T24" s="209">
        <f t="shared" si="6"/>
        <v>0</v>
      </c>
      <c r="U24" s="210"/>
    </row>
    <row r="25" spans="1:21">
      <c r="A25" s="372"/>
      <c r="B25" s="102">
        <f>+'2. Application Budget (LC)申请（当地'!B35</f>
        <v>0</v>
      </c>
      <c r="C25" s="102">
        <f>+'2. Application Budget (LC)申请（当地'!C35</f>
        <v>0</v>
      </c>
      <c r="D25" s="2">
        <f>+'2. Application Budget (LC)申请（当地'!D35</f>
        <v>0</v>
      </c>
      <c r="E25" s="65">
        <f>+'2. Application Budget (LC)申请（当地'!E35</f>
        <v>0</v>
      </c>
      <c r="F25" s="65">
        <f>+'2. Application Budget (LC)申请（当地'!F35</f>
        <v>0</v>
      </c>
      <c r="G25" s="65">
        <f>+'2. Application Budget (LC)申请（当地'!G35</f>
        <v>0</v>
      </c>
      <c r="H25" s="65">
        <f>+'2. Application Budget (LC)申请（当地'!H35</f>
        <v>0</v>
      </c>
      <c r="I25" s="65">
        <f>+'2. Application Budget (LC)申请（当地'!I35</f>
        <v>0</v>
      </c>
      <c r="J25" s="118"/>
      <c r="K25" s="200"/>
      <c r="L25" s="118"/>
      <c r="M25" s="118"/>
      <c r="N25" s="184">
        <f t="shared" si="0"/>
        <v>0</v>
      </c>
      <c r="O25" s="184" t="b">
        <f t="shared" si="1"/>
        <v>1</v>
      </c>
      <c r="P25" s="207">
        <f t="shared" si="2"/>
        <v>0</v>
      </c>
      <c r="Q25" s="207">
        <f t="shared" si="3"/>
        <v>0</v>
      </c>
      <c r="R25" s="207">
        <f t="shared" si="4"/>
        <v>0</v>
      </c>
      <c r="S25" s="208">
        <f t="shared" si="5"/>
        <v>0</v>
      </c>
      <c r="T25" s="209">
        <f t="shared" si="6"/>
        <v>0</v>
      </c>
      <c r="U25" s="210"/>
    </row>
    <row r="26" spans="1:21">
      <c r="A26" s="372"/>
      <c r="B26" s="102">
        <f>+'2. Application Budget (LC)申请（当地'!B36</f>
        <v>0</v>
      </c>
      <c r="C26" s="102">
        <f>+'2. Application Budget (LC)申请（当地'!C36</f>
        <v>0</v>
      </c>
      <c r="D26" s="2">
        <f>+'2. Application Budget (LC)申请（当地'!D36</f>
        <v>0</v>
      </c>
      <c r="E26" s="65">
        <f>+'2. Application Budget (LC)申请（当地'!E36</f>
        <v>0</v>
      </c>
      <c r="F26" s="65">
        <f>+'2. Application Budget (LC)申请（当地'!F36</f>
        <v>0</v>
      </c>
      <c r="G26" s="65">
        <f>+'2. Application Budget (LC)申请（当地'!G36</f>
        <v>0</v>
      </c>
      <c r="H26" s="65">
        <f>+'2. Application Budget (LC)申请（当地'!H36</f>
        <v>0</v>
      </c>
      <c r="I26" s="65">
        <f>+'2. Application Budget (LC)申请（当地'!I36</f>
        <v>0</v>
      </c>
      <c r="J26" s="118"/>
      <c r="K26" s="200"/>
      <c r="L26" s="118"/>
      <c r="M26" s="118"/>
      <c r="N26" s="184">
        <f t="shared" si="0"/>
        <v>0</v>
      </c>
      <c r="O26" s="184" t="b">
        <f t="shared" si="1"/>
        <v>1</v>
      </c>
      <c r="P26" s="207">
        <f t="shared" si="2"/>
        <v>0</v>
      </c>
      <c r="Q26" s="207">
        <f t="shared" si="3"/>
        <v>0</v>
      </c>
      <c r="R26" s="207">
        <f t="shared" si="4"/>
        <v>0</v>
      </c>
      <c r="S26" s="208">
        <f t="shared" si="5"/>
        <v>0</v>
      </c>
      <c r="T26" s="209">
        <f t="shared" si="6"/>
        <v>0</v>
      </c>
      <c r="U26" s="210"/>
    </row>
    <row r="27" spans="1:21">
      <c r="A27" s="372"/>
      <c r="B27" s="102">
        <f>+'2. Application Budget (LC)申请（当地'!B37</f>
        <v>0</v>
      </c>
      <c r="C27" s="102">
        <f>+'2. Application Budget (LC)申请（当地'!C37</f>
        <v>0</v>
      </c>
      <c r="D27" s="2">
        <f>+'2. Application Budget (LC)申请（当地'!D37</f>
        <v>0</v>
      </c>
      <c r="E27" s="65">
        <f>+'2. Application Budget (LC)申请（当地'!E37</f>
        <v>0</v>
      </c>
      <c r="F27" s="65">
        <f>+'2. Application Budget (LC)申请（当地'!F37</f>
        <v>0</v>
      </c>
      <c r="G27" s="65">
        <f>+'2. Application Budget (LC)申请（当地'!G37</f>
        <v>0</v>
      </c>
      <c r="H27" s="65">
        <f>+'2. Application Budget (LC)申请（当地'!H37</f>
        <v>0</v>
      </c>
      <c r="I27" s="65">
        <f>+'2. Application Budget (LC)申请（当地'!I37</f>
        <v>0</v>
      </c>
      <c r="J27" s="118"/>
      <c r="K27" s="200"/>
      <c r="L27" s="118"/>
      <c r="M27" s="118"/>
      <c r="N27" s="184">
        <f t="shared" si="0"/>
        <v>0</v>
      </c>
      <c r="O27" s="184" t="b">
        <f t="shared" si="1"/>
        <v>1</v>
      </c>
      <c r="P27" s="207">
        <f t="shared" si="2"/>
        <v>0</v>
      </c>
      <c r="Q27" s="207">
        <f t="shared" si="3"/>
        <v>0</v>
      </c>
      <c r="R27" s="207">
        <f t="shared" si="4"/>
        <v>0</v>
      </c>
      <c r="S27" s="208">
        <f t="shared" si="5"/>
        <v>0</v>
      </c>
      <c r="T27" s="209">
        <f t="shared" si="6"/>
        <v>0</v>
      </c>
      <c r="U27" s="210"/>
    </row>
    <row r="28" spans="1:21">
      <c r="A28" s="372"/>
      <c r="B28" s="102">
        <f>+'2. Application Budget (LC)申请（当地'!B38</f>
        <v>0</v>
      </c>
      <c r="C28" s="102">
        <f>+'2. Application Budget (LC)申请（当地'!C38</f>
        <v>0</v>
      </c>
      <c r="D28" s="2">
        <f>+'2. Application Budget (LC)申请（当地'!D38</f>
        <v>0</v>
      </c>
      <c r="E28" s="65">
        <f>+'2. Application Budget (LC)申请（当地'!E38</f>
        <v>0</v>
      </c>
      <c r="F28" s="65">
        <f>+'2. Application Budget (LC)申请（当地'!F38</f>
        <v>0</v>
      </c>
      <c r="G28" s="65">
        <f>+'2. Application Budget (LC)申请（当地'!G38</f>
        <v>0</v>
      </c>
      <c r="H28" s="65">
        <f>+'2. Application Budget (LC)申请（当地'!H38</f>
        <v>0</v>
      </c>
      <c r="I28" s="65">
        <f>+'2. Application Budget (LC)申请（当地'!I38</f>
        <v>0</v>
      </c>
      <c r="J28" s="118"/>
      <c r="K28" s="200"/>
      <c r="L28" s="118"/>
      <c r="M28" s="118"/>
      <c r="N28" s="184">
        <f t="shared" si="0"/>
        <v>0</v>
      </c>
      <c r="O28" s="184" t="b">
        <f t="shared" si="1"/>
        <v>1</v>
      </c>
      <c r="P28" s="207">
        <f t="shared" si="2"/>
        <v>0</v>
      </c>
      <c r="Q28" s="207">
        <f t="shared" si="3"/>
        <v>0</v>
      </c>
      <c r="R28" s="207">
        <f t="shared" si="4"/>
        <v>0</v>
      </c>
      <c r="S28" s="208">
        <f t="shared" si="5"/>
        <v>0</v>
      </c>
      <c r="T28" s="209">
        <f t="shared" si="6"/>
        <v>0</v>
      </c>
      <c r="U28" s="210"/>
    </row>
    <row r="29" spans="1:21">
      <c r="A29" s="372"/>
      <c r="B29" s="102">
        <f>+'2. Application Budget (LC)申请（当地'!B39</f>
        <v>0</v>
      </c>
      <c r="C29" s="102">
        <f>+'2. Application Budget (LC)申请（当地'!C39</f>
        <v>0</v>
      </c>
      <c r="D29" s="2">
        <f>+'2. Application Budget (LC)申请（当地'!D39</f>
        <v>0</v>
      </c>
      <c r="E29" s="65">
        <f>+'2. Application Budget (LC)申请（当地'!E39</f>
        <v>0</v>
      </c>
      <c r="F29" s="65">
        <f>+'2. Application Budget (LC)申请（当地'!F39</f>
        <v>0</v>
      </c>
      <c r="G29" s="65">
        <f>+'2. Application Budget (LC)申请（当地'!G39</f>
        <v>0</v>
      </c>
      <c r="H29" s="65">
        <f>+'2. Application Budget (LC)申请（当地'!H39</f>
        <v>0</v>
      </c>
      <c r="I29" s="65">
        <f>+'2. Application Budget (LC)申请（当地'!I39</f>
        <v>0</v>
      </c>
      <c r="J29" s="118"/>
      <c r="K29" s="200"/>
      <c r="L29" s="118"/>
      <c r="M29" s="118"/>
      <c r="N29" s="184">
        <f t="shared" si="0"/>
        <v>0</v>
      </c>
      <c r="O29" s="184" t="b">
        <f t="shared" si="1"/>
        <v>1</v>
      </c>
      <c r="P29" s="207">
        <f t="shared" si="2"/>
        <v>0</v>
      </c>
      <c r="Q29" s="207">
        <f t="shared" si="3"/>
        <v>0</v>
      </c>
      <c r="R29" s="207">
        <f t="shared" si="4"/>
        <v>0</v>
      </c>
      <c r="S29" s="208">
        <f t="shared" si="5"/>
        <v>0</v>
      </c>
      <c r="T29" s="209">
        <f t="shared" si="6"/>
        <v>0</v>
      </c>
      <c r="U29" s="210"/>
    </row>
    <row r="30" spans="1:21">
      <c r="A30" s="372"/>
      <c r="B30" s="102">
        <f>+'2. Application Budget (LC)申请（当地'!B40</f>
        <v>0</v>
      </c>
      <c r="C30" s="102">
        <f>+'2. Application Budget (LC)申请（当地'!C40</f>
        <v>0</v>
      </c>
      <c r="D30" s="2">
        <f>+'2. Application Budget (LC)申请（当地'!D40</f>
        <v>0</v>
      </c>
      <c r="E30" s="65">
        <f>+'2. Application Budget (LC)申请（当地'!E40</f>
        <v>0</v>
      </c>
      <c r="F30" s="65">
        <f>+'2. Application Budget (LC)申请（当地'!F40</f>
        <v>0</v>
      </c>
      <c r="G30" s="65">
        <f>+'2. Application Budget (LC)申请（当地'!G40</f>
        <v>0</v>
      </c>
      <c r="H30" s="65">
        <f>+'2. Application Budget (LC)申请（当地'!H40</f>
        <v>0</v>
      </c>
      <c r="I30" s="65">
        <f>+'2. Application Budget (LC)申请（当地'!I40</f>
        <v>0</v>
      </c>
      <c r="J30" s="118"/>
      <c r="K30" s="200"/>
      <c r="L30" s="118"/>
      <c r="M30" s="118"/>
      <c r="N30" s="184">
        <f t="shared" si="0"/>
        <v>0</v>
      </c>
      <c r="O30" s="184" t="b">
        <f t="shared" si="1"/>
        <v>1</v>
      </c>
      <c r="P30" s="207">
        <f t="shared" si="2"/>
        <v>0</v>
      </c>
      <c r="Q30" s="207">
        <f t="shared" si="3"/>
        <v>0</v>
      </c>
      <c r="R30" s="207">
        <f t="shared" si="4"/>
        <v>0</v>
      </c>
      <c r="S30" s="208">
        <f t="shared" si="5"/>
        <v>0</v>
      </c>
      <c r="T30" s="209">
        <f t="shared" si="6"/>
        <v>0</v>
      </c>
      <c r="U30" s="210"/>
    </row>
    <row r="31" spans="1:21">
      <c r="A31" s="372"/>
      <c r="B31" s="102">
        <f>+'2. Application Budget (LC)申请（当地'!B41</f>
        <v>0</v>
      </c>
      <c r="C31" s="102">
        <f>+'2. Application Budget (LC)申请（当地'!C41</f>
        <v>0</v>
      </c>
      <c r="D31" s="2">
        <f>+'2. Application Budget (LC)申请（当地'!D41</f>
        <v>0</v>
      </c>
      <c r="E31" s="65">
        <f>+'2. Application Budget (LC)申请（当地'!E41</f>
        <v>0</v>
      </c>
      <c r="F31" s="65">
        <f>+'2. Application Budget (LC)申请（当地'!F41</f>
        <v>0</v>
      </c>
      <c r="G31" s="65">
        <f>+'2. Application Budget (LC)申请（当地'!G41</f>
        <v>0</v>
      </c>
      <c r="H31" s="65">
        <f>+'2. Application Budget (LC)申请（当地'!H41</f>
        <v>0</v>
      </c>
      <c r="I31" s="65">
        <f>+'2. Application Budget (LC)申请（当地'!I41</f>
        <v>0</v>
      </c>
      <c r="J31" s="118"/>
      <c r="K31" s="200"/>
      <c r="L31" s="118"/>
      <c r="M31" s="118"/>
      <c r="N31" s="184">
        <f t="shared" si="0"/>
        <v>0</v>
      </c>
      <c r="O31" s="184" t="b">
        <f t="shared" si="1"/>
        <v>1</v>
      </c>
      <c r="P31" s="207">
        <f t="shared" si="2"/>
        <v>0</v>
      </c>
      <c r="Q31" s="207">
        <f t="shared" si="3"/>
        <v>0</v>
      </c>
      <c r="R31" s="207">
        <f t="shared" si="4"/>
        <v>0</v>
      </c>
      <c r="S31" s="208">
        <f t="shared" si="5"/>
        <v>0</v>
      </c>
      <c r="T31" s="209">
        <f t="shared" si="6"/>
        <v>0</v>
      </c>
      <c r="U31" s="210"/>
    </row>
    <row r="32" spans="1:21">
      <c r="A32" s="372"/>
      <c r="B32" s="102">
        <f>+'2. Application Budget (LC)申请（当地'!B42</f>
        <v>0</v>
      </c>
      <c r="C32" s="102">
        <f>+'2. Application Budget (LC)申请（当地'!C42</f>
        <v>0</v>
      </c>
      <c r="D32" s="2">
        <f>+'2. Application Budget (LC)申请（当地'!D42</f>
        <v>0</v>
      </c>
      <c r="E32" s="65">
        <f>+'2. Application Budget (LC)申请（当地'!E42</f>
        <v>0</v>
      </c>
      <c r="F32" s="65">
        <f>+'2. Application Budget (LC)申请（当地'!F42</f>
        <v>0</v>
      </c>
      <c r="G32" s="65">
        <f>+'2. Application Budget (LC)申请（当地'!G42</f>
        <v>0</v>
      </c>
      <c r="H32" s="65">
        <f>+'2. Application Budget (LC)申请（当地'!H42</f>
        <v>0</v>
      </c>
      <c r="I32" s="65">
        <f>+'2. Application Budget (LC)申请（当地'!I42</f>
        <v>0</v>
      </c>
      <c r="J32" s="118"/>
      <c r="K32" s="200"/>
      <c r="L32" s="118"/>
      <c r="M32" s="118"/>
      <c r="N32" s="184">
        <f t="shared" si="0"/>
        <v>0</v>
      </c>
      <c r="O32" s="184" t="b">
        <f t="shared" si="1"/>
        <v>1</v>
      </c>
      <c r="P32" s="207">
        <f t="shared" si="2"/>
        <v>0</v>
      </c>
      <c r="Q32" s="207">
        <f t="shared" si="3"/>
        <v>0</v>
      </c>
      <c r="R32" s="207">
        <f t="shared" si="4"/>
        <v>0</v>
      </c>
      <c r="S32" s="208">
        <f t="shared" si="5"/>
        <v>0</v>
      </c>
      <c r="T32" s="209">
        <f t="shared" si="6"/>
        <v>0</v>
      </c>
      <c r="U32" s="210"/>
    </row>
    <row r="33" spans="1:21">
      <c r="A33" s="372"/>
      <c r="B33" s="102">
        <f>+'2. Application Budget (LC)申请（当地'!B43</f>
        <v>0</v>
      </c>
      <c r="C33" s="102">
        <f>+'2. Application Budget (LC)申请（当地'!C43</f>
        <v>0</v>
      </c>
      <c r="D33" s="2">
        <f>+'2. Application Budget (LC)申请（当地'!D43</f>
        <v>0</v>
      </c>
      <c r="E33" s="65">
        <f>+'2. Application Budget (LC)申请（当地'!E43</f>
        <v>0</v>
      </c>
      <c r="F33" s="65">
        <f>+'2. Application Budget (LC)申请（当地'!F43</f>
        <v>0</v>
      </c>
      <c r="G33" s="65">
        <f>+'2. Application Budget (LC)申请（当地'!G43</f>
        <v>0</v>
      </c>
      <c r="H33" s="65">
        <f>+'2. Application Budget (LC)申请（当地'!H43</f>
        <v>0</v>
      </c>
      <c r="I33" s="65">
        <f>+'2. Application Budget (LC)申请（当地'!I43</f>
        <v>0</v>
      </c>
      <c r="J33" s="118"/>
      <c r="K33" s="200"/>
      <c r="L33" s="118"/>
      <c r="M33" s="118"/>
      <c r="N33" s="184">
        <f t="shared" si="0"/>
        <v>0</v>
      </c>
      <c r="O33" s="184" t="b">
        <f t="shared" si="1"/>
        <v>1</v>
      </c>
      <c r="P33" s="207">
        <f t="shared" si="2"/>
        <v>0</v>
      </c>
      <c r="Q33" s="207">
        <f t="shared" si="3"/>
        <v>0</v>
      </c>
      <c r="R33" s="207">
        <f t="shared" si="4"/>
        <v>0</v>
      </c>
      <c r="S33" s="208">
        <f t="shared" si="5"/>
        <v>0</v>
      </c>
      <c r="T33" s="209">
        <f t="shared" si="6"/>
        <v>0</v>
      </c>
      <c r="U33" s="210"/>
    </row>
    <row r="34" spans="1:21">
      <c r="A34" s="372"/>
      <c r="B34" s="102">
        <f>+'2. Application Budget (LC)申请（当地'!B44</f>
        <v>0</v>
      </c>
      <c r="C34" s="102">
        <f>+'2. Application Budget (LC)申请（当地'!C44</f>
        <v>0</v>
      </c>
      <c r="D34" s="2">
        <f>+'2. Application Budget (LC)申请（当地'!D44</f>
        <v>0</v>
      </c>
      <c r="E34" s="65">
        <f>+'2. Application Budget (LC)申请（当地'!E44</f>
        <v>0</v>
      </c>
      <c r="F34" s="65">
        <f>+'2. Application Budget (LC)申请（当地'!F44</f>
        <v>0</v>
      </c>
      <c r="G34" s="65">
        <f>+'2. Application Budget (LC)申请（当地'!G44</f>
        <v>0</v>
      </c>
      <c r="H34" s="65">
        <f>+'2. Application Budget (LC)申请（当地'!H44</f>
        <v>0</v>
      </c>
      <c r="I34" s="65">
        <f>+'2. Application Budget (LC)申请（当地'!I44</f>
        <v>0</v>
      </c>
      <c r="J34" s="118"/>
      <c r="K34" s="200"/>
      <c r="L34" s="118"/>
      <c r="M34" s="118"/>
      <c r="N34" s="184">
        <f t="shared" si="0"/>
        <v>0</v>
      </c>
      <c r="O34" s="184" t="b">
        <f t="shared" si="1"/>
        <v>1</v>
      </c>
      <c r="P34" s="207">
        <f t="shared" si="2"/>
        <v>0</v>
      </c>
      <c r="Q34" s="207">
        <f t="shared" si="3"/>
        <v>0</v>
      </c>
      <c r="R34" s="207">
        <f t="shared" si="4"/>
        <v>0</v>
      </c>
      <c r="S34" s="208">
        <f t="shared" si="5"/>
        <v>0</v>
      </c>
      <c r="T34" s="209">
        <f t="shared" si="6"/>
        <v>0</v>
      </c>
      <c r="U34" s="210"/>
    </row>
    <row r="35" spans="1:21">
      <c r="A35" s="372"/>
      <c r="B35" s="102">
        <f>+'2. Application Budget (LC)申请（当地'!B45</f>
        <v>0</v>
      </c>
      <c r="C35" s="102">
        <f>+'2. Application Budget (LC)申请（当地'!C45</f>
        <v>0</v>
      </c>
      <c r="D35" s="2">
        <f>+'2. Application Budget (LC)申请（当地'!D45</f>
        <v>0</v>
      </c>
      <c r="E35" s="65">
        <f>+'2. Application Budget (LC)申请（当地'!E45</f>
        <v>0</v>
      </c>
      <c r="F35" s="65">
        <f>+'2. Application Budget (LC)申请（当地'!F45</f>
        <v>0</v>
      </c>
      <c r="G35" s="65">
        <f>+'2. Application Budget (LC)申请（当地'!G45</f>
        <v>0</v>
      </c>
      <c r="H35" s="65">
        <f>+'2. Application Budget (LC)申请（当地'!H45</f>
        <v>0</v>
      </c>
      <c r="I35" s="65">
        <f>+'2. Application Budget (LC)申请（当地'!I45</f>
        <v>0</v>
      </c>
      <c r="J35" s="118"/>
      <c r="K35" s="200"/>
      <c r="L35" s="118"/>
      <c r="M35" s="118"/>
      <c r="N35" s="184">
        <f t="shared" si="0"/>
        <v>0</v>
      </c>
      <c r="O35" s="184" t="b">
        <f t="shared" si="1"/>
        <v>1</v>
      </c>
      <c r="P35" s="207">
        <f t="shared" si="2"/>
        <v>0</v>
      </c>
      <c r="Q35" s="207">
        <f t="shared" si="3"/>
        <v>0</v>
      </c>
      <c r="R35" s="207">
        <f t="shared" si="4"/>
        <v>0</v>
      </c>
      <c r="S35" s="208">
        <f t="shared" si="5"/>
        <v>0</v>
      </c>
      <c r="T35" s="209">
        <f t="shared" si="6"/>
        <v>0</v>
      </c>
      <c r="U35" s="210"/>
    </row>
    <row r="36" spans="1:21">
      <c r="A36" s="372"/>
      <c r="B36" s="102">
        <f>+'2. Application Budget (LC)申请（当地'!B46</f>
        <v>0</v>
      </c>
      <c r="C36" s="102">
        <f>+'2. Application Budget (LC)申请（当地'!C46</f>
        <v>0</v>
      </c>
      <c r="D36" s="2">
        <f>+'2. Application Budget (LC)申请（当地'!D46</f>
        <v>0</v>
      </c>
      <c r="E36" s="65">
        <f>+'2. Application Budget (LC)申请（当地'!E46</f>
        <v>0</v>
      </c>
      <c r="F36" s="65">
        <f>+'2. Application Budget (LC)申请（当地'!F46</f>
        <v>0</v>
      </c>
      <c r="G36" s="65">
        <f>+'2. Application Budget (LC)申请（当地'!G46</f>
        <v>0</v>
      </c>
      <c r="H36" s="65">
        <f>+'2. Application Budget (LC)申请（当地'!H46</f>
        <v>0</v>
      </c>
      <c r="I36" s="65">
        <f>+'2. Application Budget (LC)申请（当地'!I46</f>
        <v>0</v>
      </c>
      <c r="J36" s="118"/>
      <c r="K36" s="200"/>
      <c r="L36" s="118"/>
      <c r="M36" s="118"/>
      <c r="N36" s="184">
        <f t="shared" si="0"/>
        <v>0</v>
      </c>
      <c r="O36" s="184" t="b">
        <f t="shared" si="1"/>
        <v>1</v>
      </c>
      <c r="P36" s="207">
        <f t="shared" si="2"/>
        <v>0</v>
      </c>
      <c r="Q36" s="207">
        <f t="shared" si="3"/>
        <v>0</v>
      </c>
      <c r="R36" s="207">
        <f t="shared" si="4"/>
        <v>0</v>
      </c>
      <c r="S36" s="208">
        <f t="shared" si="5"/>
        <v>0</v>
      </c>
      <c r="T36" s="209">
        <f t="shared" si="6"/>
        <v>0</v>
      </c>
      <c r="U36" s="210"/>
    </row>
    <row r="37" spans="1:21">
      <c r="A37" s="372"/>
      <c r="B37" s="102">
        <f>+'2. Application Budget (LC)申请（当地'!B47</f>
        <v>0</v>
      </c>
      <c r="C37" s="102">
        <f>+'2. Application Budget (LC)申请（当地'!C47</f>
        <v>0</v>
      </c>
      <c r="D37" s="2">
        <f>+'2. Application Budget (LC)申请（当地'!D47</f>
        <v>0</v>
      </c>
      <c r="E37" s="65">
        <f>+'2. Application Budget (LC)申请（当地'!E47</f>
        <v>0</v>
      </c>
      <c r="F37" s="65">
        <f>+'2. Application Budget (LC)申请（当地'!F47</f>
        <v>0</v>
      </c>
      <c r="G37" s="65">
        <f>+'2. Application Budget (LC)申请（当地'!G47</f>
        <v>0</v>
      </c>
      <c r="H37" s="65">
        <f>+'2. Application Budget (LC)申请（当地'!H47</f>
        <v>0</v>
      </c>
      <c r="I37" s="65">
        <f>+'2. Application Budget (LC)申请（当地'!I47</f>
        <v>0</v>
      </c>
      <c r="J37" s="118"/>
      <c r="K37" s="200"/>
      <c r="L37" s="118"/>
      <c r="M37" s="118"/>
      <c r="N37" s="184">
        <f t="shared" si="0"/>
        <v>0</v>
      </c>
      <c r="O37" s="184" t="b">
        <f t="shared" si="1"/>
        <v>1</v>
      </c>
      <c r="P37" s="207">
        <f t="shared" si="2"/>
        <v>0</v>
      </c>
      <c r="Q37" s="207">
        <f t="shared" si="3"/>
        <v>0</v>
      </c>
      <c r="R37" s="207">
        <f t="shared" si="4"/>
        <v>0</v>
      </c>
      <c r="S37" s="208">
        <f t="shared" si="5"/>
        <v>0</v>
      </c>
      <c r="T37" s="209">
        <f t="shared" si="6"/>
        <v>0</v>
      </c>
      <c r="U37" s="210"/>
    </row>
    <row r="38" spans="1:21">
      <c r="A38" s="372"/>
      <c r="B38" s="102">
        <f>+'2. Application Budget (LC)申请（当地'!B48</f>
        <v>0</v>
      </c>
      <c r="C38" s="102">
        <f>+'2. Application Budget (LC)申请（当地'!C48</f>
        <v>0</v>
      </c>
      <c r="D38" s="2">
        <f>+'2. Application Budget (LC)申请（当地'!D48</f>
        <v>0</v>
      </c>
      <c r="E38" s="65">
        <f>+'2. Application Budget (LC)申请（当地'!E48</f>
        <v>0</v>
      </c>
      <c r="F38" s="65">
        <f>+'2. Application Budget (LC)申请（当地'!F48</f>
        <v>0</v>
      </c>
      <c r="G38" s="65">
        <f>+'2. Application Budget (LC)申请（当地'!G48</f>
        <v>0</v>
      </c>
      <c r="H38" s="65">
        <f>+'2. Application Budget (LC)申请（当地'!H48</f>
        <v>0</v>
      </c>
      <c r="I38" s="65">
        <f>+'2. Application Budget (LC)申请（当地'!I48</f>
        <v>0</v>
      </c>
      <c r="J38" s="118"/>
      <c r="K38" s="200"/>
      <c r="L38" s="118"/>
      <c r="M38" s="118"/>
      <c r="N38" s="184">
        <f t="shared" si="0"/>
        <v>0</v>
      </c>
      <c r="O38" s="184" t="b">
        <f t="shared" si="1"/>
        <v>1</v>
      </c>
      <c r="P38" s="207">
        <f t="shared" si="2"/>
        <v>0</v>
      </c>
      <c r="Q38" s="207">
        <f t="shared" si="3"/>
        <v>0</v>
      </c>
      <c r="R38" s="207">
        <f t="shared" si="4"/>
        <v>0</v>
      </c>
      <c r="S38" s="208">
        <f t="shared" si="5"/>
        <v>0</v>
      </c>
      <c r="T38" s="209">
        <f t="shared" si="6"/>
        <v>0</v>
      </c>
      <c r="U38" s="210"/>
    </row>
    <row r="39" spans="1:21">
      <c r="A39" s="372"/>
      <c r="B39" s="102">
        <f>+'2. Application Budget (LC)申请（当地'!B49</f>
        <v>0</v>
      </c>
      <c r="C39" s="102">
        <f>+'2. Application Budget (LC)申请（当地'!C49</f>
        <v>0</v>
      </c>
      <c r="D39" s="2">
        <f>+'2. Application Budget (LC)申请（当地'!D49</f>
        <v>0</v>
      </c>
      <c r="E39" s="65">
        <f>+'2. Application Budget (LC)申请（当地'!E49</f>
        <v>0</v>
      </c>
      <c r="F39" s="65">
        <f>+'2. Application Budget (LC)申请（当地'!F49</f>
        <v>0</v>
      </c>
      <c r="G39" s="65">
        <f>+'2. Application Budget (LC)申请（当地'!G49</f>
        <v>0</v>
      </c>
      <c r="H39" s="65">
        <f>+'2. Application Budget (LC)申请（当地'!H49</f>
        <v>0</v>
      </c>
      <c r="I39" s="65">
        <f>+'2. Application Budget (LC)申请（当地'!I49</f>
        <v>0</v>
      </c>
      <c r="J39" s="118"/>
      <c r="K39" s="200"/>
      <c r="L39" s="118"/>
      <c r="M39" s="118"/>
      <c r="N39" s="184">
        <f t="shared" si="0"/>
        <v>0</v>
      </c>
      <c r="O39" s="184" t="b">
        <f t="shared" si="1"/>
        <v>1</v>
      </c>
      <c r="P39" s="207">
        <f t="shared" si="2"/>
        <v>0</v>
      </c>
      <c r="Q39" s="207">
        <f t="shared" si="3"/>
        <v>0</v>
      </c>
      <c r="R39" s="207">
        <f t="shared" si="4"/>
        <v>0</v>
      </c>
      <c r="S39" s="208">
        <f t="shared" si="5"/>
        <v>0</v>
      </c>
      <c r="T39" s="209">
        <f t="shared" si="6"/>
        <v>0</v>
      </c>
      <c r="U39" s="210"/>
    </row>
    <row r="40" spans="1:21">
      <c r="A40" s="372"/>
      <c r="B40" s="102">
        <f>+'2. Application Budget (LC)申请（当地'!B50</f>
        <v>0</v>
      </c>
      <c r="C40" s="102">
        <f>+'2. Application Budget (LC)申请（当地'!C50</f>
        <v>0</v>
      </c>
      <c r="D40" s="2">
        <f>+'2. Application Budget (LC)申请（当地'!D50</f>
        <v>0</v>
      </c>
      <c r="E40" s="65">
        <f>+'2. Application Budget (LC)申请（当地'!E50</f>
        <v>0</v>
      </c>
      <c r="F40" s="65">
        <f>+'2. Application Budget (LC)申请（当地'!F50</f>
        <v>0</v>
      </c>
      <c r="G40" s="65">
        <f>+'2. Application Budget (LC)申请（当地'!G50</f>
        <v>0</v>
      </c>
      <c r="H40" s="65">
        <f>+'2. Application Budget (LC)申请（当地'!H50</f>
        <v>0</v>
      </c>
      <c r="I40" s="65">
        <f>+'2. Application Budget (LC)申请（当地'!I50</f>
        <v>0</v>
      </c>
      <c r="J40" s="118"/>
      <c r="K40" s="200"/>
      <c r="L40" s="118"/>
      <c r="M40" s="118"/>
      <c r="N40" s="184">
        <f t="shared" si="0"/>
        <v>0</v>
      </c>
      <c r="O40" s="184" t="b">
        <f t="shared" si="1"/>
        <v>1</v>
      </c>
      <c r="P40" s="207">
        <f t="shared" si="2"/>
        <v>0</v>
      </c>
      <c r="Q40" s="207">
        <f t="shared" si="3"/>
        <v>0</v>
      </c>
      <c r="R40" s="207">
        <f t="shared" si="4"/>
        <v>0</v>
      </c>
      <c r="S40" s="208">
        <f t="shared" si="5"/>
        <v>0</v>
      </c>
      <c r="T40" s="209">
        <f t="shared" si="6"/>
        <v>0</v>
      </c>
      <c r="U40" s="210"/>
    </row>
    <row r="41" spans="1:21">
      <c r="A41" s="372"/>
      <c r="B41" s="102">
        <f>+'2. Application Budget (LC)申请（当地'!B51</f>
        <v>0</v>
      </c>
      <c r="C41" s="102">
        <f>+'2. Application Budget (LC)申请（当地'!C51</f>
        <v>0</v>
      </c>
      <c r="D41" s="2">
        <f>+'2. Application Budget (LC)申请（当地'!D51</f>
        <v>0</v>
      </c>
      <c r="E41" s="65">
        <f>+'2. Application Budget (LC)申请（当地'!E51</f>
        <v>0</v>
      </c>
      <c r="F41" s="65">
        <f>+'2. Application Budget (LC)申请（当地'!F51</f>
        <v>0</v>
      </c>
      <c r="G41" s="65">
        <f>+'2. Application Budget (LC)申请（当地'!G51</f>
        <v>0</v>
      </c>
      <c r="H41" s="65">
        <f>+'2. Application Budget (LC)申请（当地'!H51</f>
        <v>0</v>
      </c>
      <c r="I41" s="65">
        <f>+'2. Application Budget (LC)申请（当地'!I51</f>
        <v>0</v>
      </c>
      <c r="J41" s="118"/>
      <c r="K41" s="200"/>
      <c r="L41" s="118"/>
      <c r="M41" s="118"/>
      <c r="N41" s="184">
        <f t="shared" si="0"/>
        <v>0</v>
      </c>
      <c r="O41" s="184" t="b">
        <f t="shared" si="1"/>
        <v>1</v>
      </c>
      <c r="P41" s="207">
        <f t="shared" si="2"/>
        <v>0</v>
      </c>
      <c r="Q41" s="207">
        <f t="shared" si="3"/>
        <v>0</v>
      </c>
      <c r="R41" s="207">
        <f t="shared" si="4"/>
        <v>0</v>
      </c>
      <c r="S41" s="208">
        <f t="shared" si="5"/>
        <v>0</v>
      </c>
      <c r="T41" s="209">
        <f t="shared" si="6"/>
        <v>0</v>
      </c>
      <c r="U41" s="210"/>
    </row>
    <row r="42" spans="1:21">
      <c r="A42" s="372"/>
      <c r="B42" s="102">
        <f>+'2. Application Budget (LC)申请（当地'!B52</f>
        <v>0</v>
      </c>
      <c r="C42" s="102">
        <f>+'2. Application Budget (LC)申请（当地'!C52</f>
        <v>0</v>
      </c>
      <c r="D42" s="2">
        <f>+'2. Application Budget (LC)申请（当地'!D52</f>
        <v>0</v>
      </c>
      <c r="E42" s="65">
        <f>+'2. Application Budget (LC)申请（当地'!E52</f>
        <v>0</v>
      </c>
      <c r="F42" s="65">
        <f>+'2. Application Budget (LC)申请（当地'!F52</f>
        <v>0</v>
      </c>
      <c r="G42" s="65">
        <f>+'2. Application Budget (LC)申请（当地'!G52</f>
        <v>0</v>
      </c>
      <c r="H42" s="65">
        <f>+'2. Application Budget (LC)申请（当地'!H52</f>
        <v>0</v>
      </c>
      <c r="I42" s="65">
        <f>+'2. Application Budget (LC)申请（当地'!I52</f>
        <v>0</v>
      </c>
      <c r="J42" s="118"/>
      <c r="K42" s="200"/>
      <c r="L42" s="118"/>
      <c r="M42" s="118"/>
      <c r="N42" s="184">
        <f t="shared" si="0"/>
        <v>0</v>
      </c>
      <c r="O42" s="184" t="b">
        <f t="shared" si="1"/>
        <v>1</v>
      </c>
      <c r="P42" s="207">
        <f t="shared" si="2"/>
        <v>0</v>
      </c>
      <c r="Q42" s="207">
        <f t="shared" si="3"/>
        <v>0</v>
      </c>
      <c r="R42" s="207">
        <f t="shared" si="4"/>
        <v>0</v>
      </c>
      <c r="S42" s="208">
        <f t="shared" si="5"/>
        <v>0</v>
      </c>
      <c r="T42" s="209">
        <f t="shared" si="6"/>
        <v>0</v>
      </c>
      <c r="U42" s="210"/>
    </row>
    <row r="43" spans="1:21">
      <c r="A43" s="372"/>
      <c r="B43" s="102">
        <f>+'2. Application Budget (LC)申请（当地'!B53</f>
        <v>0</v>
      </c>
      <c r="C43" s="102">
        <f>+'2. Application Budget (LC)申请（当地'!C53</f>
        <v>0</v>
      </c>
      <c r="D43" s="2">
        <f>+'2. Application Budget (LC)申请（当地'!D53</f>
        <v>0</v>
      </c>
      <c r="E43" s="65">
        <f>+'2. Application Budget (LC)申请（当地'!E53</f>
        <v>0</v>
      </c>
      <c r="F43" s="65">
        <f>+'2. Application Budget (LC)申请（当地'!F53</f>
        <v>0</v>
      </c>
      <c r="G43" s="65">
        <f>+'2. Application Budget (LC)申请（当地'!G53</f>
        <v>0</v>
      </c>
      <c r="H43" s="65">
        <f>+'2. Application Budget (LC)申请（当地'!H53</f>
        <v>0</v>
      </c>
      <c r="I43" s="65">
        <f>+'2. Application Budget (LC)申请（当地'!I53</f>
        <v>0</v>
      </c>
      <c r="J43" s="118"/>
      <c r="K43" s="200"/>
      <c r="L43" s="118"/>
      <c r="M43" s="118"/>
      <c r="N43" s="184">
        <f t="shared" si="0"/>
        <v>0</v>
      </c>
      <c r="O43" s="184" t="b">
        <f t="shared" si="1"/>
        <v>1</v>
      </c>
      <c r="P43" s="207">
        <f t="shared" si="2"/>
        <v>0</v>
      </c>
      <c r="Q43" s="207">
        <f t="shared" si="3"/>
        <v>0</v>
      </c>
      <c r="R43" s="207">
        <f t="shared" si="4"/>
        <v>0</v>
      </c>
      <c r="S43" s="208">
        <f t="shared" si="5"/>
        <v>0</v>
      </c>
      <c r="T43" s="209">
        <f t="shared" si="6"/>
        <v>0</v>
      </c>
      <c r="U43" s="210"/>
    </row>
    <row r="44" spans="1:21">
      <c r="A44" s="372"/>
      <c r="B44" s="102">
        <f>+'2. Application Budget (LC)申请（当地'!B54</f>
        <v>0</v>
      </c>
      <c r="C44" s="102">
        <f>+'2. Application Budget (LC)申请（当地'!C54</f>
        <v>0</v>
      </c>
      <c r="D44" s="2">
        <f>+'2. Application Budget (LC)申请（当地'!D54</f>
        <v>0</v>
      </c>
      <c r="E44" s="65">
        <f>+'2. Application Budget (LC)申请（当地'!E54</f>
        <v>0</v>
      </c>
      <c r="F44" s="65">
        <f>+'2. Application Budget (LC)申请（当地'!F54</f>
        <v>0</v>
      </c>
      <c r="G44" s="65">
        <f>+'2. Application Budget (LC)申请（当地'!G54</f>
        <v>0</v>
      </c>
      <c r="H44" s="65">
        <f>+'2. Application Budget (LC)申请（当地'!H54</f>
        <v>0</v>
      </c>
      <c r="I44" s="65">
        <f>+'2. Application Budget (LC)申请（当地'!I54</f>
        <v>0</v>
      </c>
      <c r="J44" s="118"/>
      <c r="K44" s="200"/>
      <c r="L44" s="118"/>
      <c r="M44" s="118"/>
      <c r="N44" s="184">
        <f t="shared" si="0"/>
        <v>0</v>
      </c>
      <c r="O44" s="184" t="b">
        <f t="shared" si="1"/>
        <v>1</v>
      </c>
      <c r="P44" s="207">
        <f t="shared" si="2"/>
        <v>0</v>
      </c>
      <c r="Q44" s="207">
        <f t="shared" si="3"/>
        <v>0</v>
      </c>
      <c r="R44" s="207">
        <f t="shared" si="4"/>
        <v>0</v>
      </c>
      <c r="S44" s="208">
        <f t="shared" si="5"/>
        <v>0</v>
      </c>
      <c r="T44" s="209">
        <f t="shared" si="6"/>
        <v>0</v>
      </c>
      <c r="U44" s="210"/>
    </row>
    <row r="45" spans="1:21">
      <c r="A45" s="372"/>
      <c r="B45" s="102">
        <f>+'2. Application Budget (LC)申请（当地'!B55</f>
        <v>0</v>
      </c>
      <c r="C45" s="102">
        <f>+'2. Application Budget (LC)申请（当地'!C55</f>
        <v>0</v>
      </c>
      <c r="D45" s="2">
        <f>+'2. Application Budget (LC)申请（当地'!D55</f>
        <v>0</v>
      </c>
      <c r="E45" s="65">
        <f>+'2. Application Budget (LC)申请（当地'!E55</f>
        <v>0</v>
      </c>
      <c r="F45" s="65">
        <f>+'2. Application Budget (LC)申请（当地'!F55</f>
        <v>0</v>
      </c>
      <c r="G45" s="65">
        <f>+'2. Application Budget (LC)申请（当地'!G55</f>
        <v>0</v>
      </c>
      <c r="H45" s="65">
        <f>+'2. Application Budget (LC)申请（当地'!H55</f>
        <v>0</v>
      </c>
      <c r="I45" s="65">
        <f>+'2. Application Budget (LC)申请（当地'!I55</f>
        <v>0</v>
      </c>
      <c r="J45" s="118"/>
      <c r="K45" s="200"/>
      <c r="L45" s="118"/>
      <c r="M45" s="118"/>
      <c r="N45" s="184">
        <f t="shared" si="0"/>
        <v>0</v>
      </c>
      <c r="O45" s="184" t="b">
        <f t="shared" si="1"/>
        <v>1</v>
      </c>
      <c r="P45" s="207">
        <f t="shared" si="2"/>
        <v>0</v>
      </c>
      <c r="Q45" s="207">
        <f t="shared" si="3"/>
        <v>0</v>
      </c>
      <c r="R45" s="207">
        <f t="shared" si="4"/>
        <v>0</v>
      </c>
      <c r="S45" s="208">
        <f t="shared" si="5"/>
        <v>0</v>
      </c>
      <c r="T45" s="209">
        <f t="shared" si="6"/>
        <v>0</v>
      </c>
      <c r="U45" s="210"/>
    </row>
    <row r="46" spans="1:21">
      <c r="A46" s="372"/>
      <c r="B46" s="102">
        <f>+'2. Application Budget (LC)申请（当地'!B56</f>
        <v>0</v>
      </c>
      <c r="C46" s="102">
        <f>+'2. Application Budget (LC)申请（当地'!C56</f>
        <v>0</v>
      </c>
      <c r="D46" s="2">
        <f>+'2. Application Budget (LC)申请（当地'!D56</f>
        <v>0</v>
      </c>
      <c r="E46" s="65">
        <f>+'2. Application Budget (LC)申请（当地'!E56</f>
        <v>0</v>
      </c>
      <c r="F46" s="65">
        <f>+'2. Application Budget (LC)申请（当地'!F56</f>
        <v>0</v>
      </c>
      <c r="G46" s="65">
        <f>+'2. Application Budget (LC)申请（当地'!G56</f>
        <v>0</v>
      </c>
      <c r="H46" s="65">
        <f>+'2. Application Budget (LC)申请（当地'!H56</f>
        <v>0</v>
      </c>
      <c r="I46" s="65">
        <f>+'2. Application Budget (LC)申请（当地'!I56</f>
        <v>0</v>
      </c>
      <c r="J46" s="118"/>
      <c r="K46" s="200"/>
      <c r="L46" s="118"/>
      <c r="M46" s="118"/>
      <c r="N46" s="184">
        <f t="shared" si="0"/>
        <v>0</v>
      </c>
      <c r="O46" s="184" t="b">
        <f t="shared" si="1"/>
        <v>1</v>
      </c>
      <c r="P46" s="207">
        <f t="shared" si="2"/>
        <v>0</v>
      </c>
      <c r="Q46" s="207">
        <f t="shared" si="3"/>
        <v>0</v>
      </c>
      <c r="R46" s="207">
        <f t="shared" si="4"/>
        <v>0</v>
      </c>
      <c r="S46" s="208">
        <f t="shared" si="5"/>
        <v>0</v>
      </c>
      <c r="T46" s="209">
        <f t="shared" si="6"/>
        <v>0</v>
      </c>
      <c r="U46" s="210"/>
    </row>
    <row r="47" spans="1:21">
      <c r="A47" s="372"/>
      <c r="B47" s="10"/>
      <c r="C47" s="2"/>
      <c r="D47" s="2"/>
      <c r="E47" s="65"/>
      <c r="F47" s="65"/>
      <c r="G47" s="65"/>
      <c r="H47" s="65"/>
      <c r="I47" s="65"/>
      <c r="J47" s="184"/>
      <c r="K47" s="186"/>
      <c r="L47" s="184"/>
      <c r="M47" s="184"/>
      <c r="N47" s="184"/>
      <c r="O47" s="184"/>
      <c r="P47" s="207"/>
      <c r="Q47" s="207"/>
      <c r="R47" s="207"/>
      <c r="S47" s="208"/>
      <c r="T47" s="209"/>
      <c r="U47" s="210"/>
    </row>
    <row r="48" spans="1:21">
      <c r="A48" s="402"/>
      <c r="B48" s="401" t="s">
        <v>158</v>
      </c>
      <c r="C48" s="401"/>
      <c r="D48" s="401"/>
      <c r="E48" s="401"/>
      <c r="F48" s="378"/>
      <c r="G48" s="149">
        <f>SUM(G19:G47)</f>
        <v>0</v>
      </c>
      <c r="H48" s="149">
        <f>SUM(H19:H47)</f>
        <v>0</v>
      </c>
      <c r="I48" s="149">
        <f>SUM(I19:I47)</f>
        <v>0</v>
      </c>
      <c r="J48" s="407"/>
      <c r="K48" s="408"/>
      <c r="L48" s="190">
        <f>SUM(L19:L47)</f>
        <v>0</v>
      </c>
      <c r="M48" s="190">
        <f>SUM(M19:M47)</f>
        <v>0</v>
      </c>
      <c r="N48" s="190">
        <f t="shared" ref="N48" si="7">SUM(N19:N47)</f>
        <v>0</v>
      </c>
      <c r="O48" s="190"/>
      <c r="P48" s="211"/>
      <c r="Q48" s="211"/>
      <c r="R48" s="211">
        <f t="shared" ref="R48:R130" si="8">IFERROR((L48-G48)/G48,0)</f>
        <v>0</v>
      </c>
      <c r="S48" s="212">
        <f t="shared" ref="S48:S130" si="9">IFERROR((M48-H48)/H48,0)</f>
        <v>0</v>
      </c>
      <c r="T48" s="213">
        <f t="shared" ref="T48:T130" si="10">IFERROR((N48-I48)/I48,0)</f>
        <v>0</v>
      </c>
      <c r="U48" s="210"/>
    </row>
    <row r="49" spans="1:22">
      <c r="A49" s="362" t="s">
        <v>125</v>
      </c>
      <c r="B49" s="102">
        <f>+'2. Application Budget (LC)申请（当地'!B59</f>
        <v>0</v>
      </c>
      <c r="C49" s="102">
        <f>+'2. Application Budget (LC)申请（当地'!C59</f>
        <v>0</v>
      </c>
      <c r="D49" s="2">
        <f>+'2. Application Budget (LC)申请（当地'!D59</f>
        <v>0</v>
      </c>
      <c r="E49" s="65">
        <f>+'2. Application Budget (LC)申请（当地'!E59</f>
        <v>0</v>
      </c>
      <c r="F49" s="65">
        <f>+'2. Application Budget (LC)申请（当地'!F59</f>
        <v>0</v>
      </c>
      <c r="G49" s="65">
        <f>+'2. Application Budget (LC)申请（当地'!G59</f>
        <v>0</v>
      </c>
      <c r="H49" s="65">
        <f>+'2. Application Budget (LC)申请（当地'!H59</f>
        <v>0</v>
      </c>
      <c r="I49" s="65">
        <f>+'2. Application Budget (LC)申请（当地'!I59</f>
        <v>0</v>
      </c>
      <c r="J49" s="118"/>
      <c r="K49" s="200"/>
      <c r="L49" s="118"/>
      <c r="M49" s="118"/>
      <c r="N49" s="184">
        <f t="shared" ref="N49:N73" si="11">J49*K49</f>
        <v>0</v>
      </c>
      <c r="O49" s="184" t="b">
        <f t="shared" ref="O49:O73" si="12">IF((J49*K49)=(L49+M49),TRUE)</f>
        <v>1</v>
      </c>
      <c r="P49" s="207">
        <f t="shared" ref="P49:P130" si="13">IFERROR((J49-E49)/E49,0)</f>
        <v>0</v>
      </c>
      <c r="Q49" s="207">
        <f t="shared" ref="Q49:Q130" si="14">IFERROR((K49-F49)/F49,0)</f>
        <v>0</v>
      </c>
      <c r="R49" s="207">
        <f t="shared" si="8"/>
        <v>0</v>
      </c>
      <c r="S49" s="208">
        <f t="shared" si="9"/>
        <v>0</v>
      </c>
      <c r="T49" s="209">
        <f t="shared" si="10"/>
        <v>0</v>
      </c>
      <c r="U49" s="210"/>
      <c r="V49" s="9"/>
    </row>
    <row r="50" spans="1:22">
      <c r="A50" s="372"/>
      <c r="B50" s="102">
        <f>+'2. Application Budget (LC)申请（当地'!B60</f>
        <v>0</v>
      </c>
      <c r="C50" s="102">
        <f>+'2. Application Budget (LC)申请（当地'!C60</f>
        <v>0</v>
      </c>
      <c r="D50" s="2">
        <f>+'2. Application Budget (LC)申请（当地'!D60</f>
        <v>0</v>
      </c>
      <c r="E50" s="65">
        <f>+'2. Application Budget (LC)申请（当地'!E60</f>
        <v>0</v>
      </c>
      <c r="F50" s="65">
        <f>+'2. Application Budget (LC)申请（当地'!F60</f>
        <v>0</v>
      </c>
      <c r="G50" s="65">
        <f>+'2. Application Budget (LC)申请（当地'!G60</f>
        <v>0</v>
      </c>
      <c r="H50" s="65">
        <f>+'2. Application Budget (LC)申请（当地'!H60</f>
        <v>0</v>
      </c>
      <c r="I50" s="65">
        <f>+'2. Application Budget (LC)申请（当地'!I60</f>
        <v>0</v>
      </c>
      <c r="J50" s="118"/>
      <c r="K50" s="200"/>
      <c r="L50" s="118"/>
      <c r="M50" s="118"/>
      <c r="N50" s="184">
        <f t="shared" si="11"/>
        <v>0</v>
      </c>
      <c r="O50" s="184" t="b">
        <f t="shared" si="12"/>
        <v>1</v>
      </c>
      <c r="P50" s="207">
        <f t="shared" si="13"/>
        <v>0</v>
      </c>
      <c r="Q50" s="207">
        <f t="shared" si="14"/>
        <v>0</v>
      </c>
      <c r="R50" s="207">
        <f t="shared" si="8"/>
        <v>0</v>
      </c>
      <c r="S50" s="208">
        <f t="shared" si="9"/>
        <v>0</v>
      </c>
      <c r="T50" s="209">
        <f t="shared" si="10"/>
        <v>0</v>
      </c>
      <c r="U50" s="210"/>
      <c r="V50" s="9"/>
    </row>
    <row r="51" spans="1:22">
      <c r="A51" s="372"/>
      <c r="B51" s="102">
        <f>+'2. Application Budget (LC)申请（当地'!B61</f>
        <v>0</v>
      </c>
      <c r="C51" s="102">
        <f>+'2. Application Budget (LC)申请（当地'!C61</f>
        <v>0</v>
      </c>
      <c r="D51" s="2">
        <f>+'2. Application Budget (LC)申请（当地'!D61</f>
        <v>0</v>
      </c>
      <c r="E51" s="65">
        <f>+'2. Application Budget (LC)申请（当地'!E61</f>
        <v>0</v>
      </c>
      <c r="F51" s="65">
        <f>+'2. Application Budget (LC)申请（当地'!F61</f>
        <v>0</v>
      </c>
      <c r="G51" s="65">
        <f>+'2. Application Budget (LC)申请（当地'!G61</f>
        <v>0</v>
      </c>
      <c r="H51" s="65">
        <f>+'2. Application Budget (LC)申请（当地'!H61</f>
        <v>0</v>
      </c>
      <c r="I51" s="65">
        <f>+'2. Application Budget (LC)申请（当地'!I61</f>
        <v>0</v>
      </c>
      <c r="J51" s="118"/>
      <c r="K51" s="200"/>
      <c r="L51" s="118"/>
      <c r="M51" s="118"/>
      <c r="N51" s="184">
        <f t="shared" si="11"/>
        <v>0</v>
      </c>
      <c r="O51" s="184" t="b">
        <f t="shared" si="12"/>
        <v>1</v>
      </c>
      <c r="P51" s="207">
        <f t="shared" si="13"/>
        <v>0</v>
      </c>
      <c r="Q51" s="207">
        <f t="shared" si="14"/>
        <v>0</v>
      </c>
      <c r="R51" s="207">
        <f t="shared" si="8"/>
        <v>0</v>
      </c>
      <c r="S51" s="208">
        <f t="shared" si="9"/>
        <v>0</v>
      </c>
      <c r="T51" s="209">
        <f t="shared" si="10"/>
        <v>0</v>
      </c>
      <c r="U51" s="210"/>
      <c r="V51" s="9"/>
    </row>
    <row r="52" spans="1:22">
      <c r="A52" s="372"/>
      <c r="B52" s="102">
        <f>+'2. Application Budget (LC)申请（当地'!B62</f>
        <v>0</v>
      </c>
      <c r="C52" s="102">
        <f>+'2. Application Budget (LC)申请（当地'!C62</f>
        <v>0</v>
      </c>
      <c r="D52" s="2">
        <f>+'2. Application Budget (LC)申请（当地'!D62</f>
        <v>0</v>
      </c>
      <c r="E52" s="65">
        <f>+'2. Application Budget (LC)申请（当地'!E62</f>
        <v>0</v>
      </c>
      <c r="F52" s="65">
        <f>+'2. Application Budget (LC)申请（当地'!F62</f>
        <v>0</v>
      </c>
      <c r="G52" s="65">
        <f>+'2. Application Budget (LC)申请（当地'!G62</f>
        <v>0</v>
      </c>
      <c r="H52" s="65">
        <f>+'2. Application Budget (LC)申请（当地'!H62</f>
        <v>0</v>
      </c>
      <c r="I52" s="65">
        <f>+'2. Application Budget (LC)申请（当地'!I62</f>
        <v>0</v>
      </c>
      <c r="J52" s="118"/>
      <c r="K52" s="200"/>
      <c r="L52" s="118"/>
      <c r="M52" s="118"/>
      <c r="N52" s="184">
        <f t="shared" si="11"/>
        <v>0</v>
      </c>
      <c r="O52" s="184" t="b">
        <f t="shared" si="12"/>
        <v>1</v>
      </c>
      <c r="P52" s="207">
        <f t="shared" si="13"/>
        <v>0</v>
      </c>
      <c r="Q52" s="207">
        <f t="shared" si="14"/>
        <v>0</v>
      </c>
      <c r="R52" s="207">
        <f t="shared" si="8"/>
        <v>0</v>
      </c>
      <c r="S52" s="208">
        <f t="shared" si="9"/>
        <v>0</v>
      </c>
      <c r="T52" s="209">
        <f t="shared" si="10"/>
        <v>0</v>
      </c>
      <c r="U52" s="210"/>
      <c r="V52" s="9"/>
    </row>
    <row r="53" spans="1:22">
      <c r="A53" s="372"/>
      <c r="B53" s="102">
        <f>+'2. Application Budget (LC)申请（当地'!B63</f>
        <v>0</v>
      </c>
      <c r="C53" s="102">
        <f>+'2. Application Budget (LC)申请（当地'!C63</f>
        <v>0</v>
      </c>
      <c r="D53" s="2">
        <f>+'2. Application Budget (LC)申请（当地'!D63</f>
        <v>0</v>
      </c>
      <c r="E53" s="65">
        <f>+'2. Application Budget (LC)申请（当地'!E63</f>
        <v>0</v>
      </c>
      <c r="F53" s="65">
        <f>+'2. Application Budget (LC)申请（当地'!F63</f>
        <v>0</v>
      </c>
      <c r="G53" s="65">
        <f>+'2. Application Budget (LC)申请（当地'!G63</f>
        <v>0</v>
      </c>
      <c r="H53" s="65">
        <f>+'2. Application Budget (LC)申请（当地'!H63</f>
        <v>0</v>
      </c>
      <c r="I53" s="65">
        <f>+'2. Application Budget (LC)申请（当地'!I63</f>
        <v>0</v>
      </c>
      <c r="J53" s="118"/>
      <c r="K53" s="200"/>
      <c r="L53" s="118"/>
      <c r="M53" s="118"/>
      <c r="N53" s="184">
        <f t="shared" si="11"/>
        <v>0</v>
      </c>
      <c r="O53" s="184" t="b">
        <f t="shared" si="12"/>
        <v>1</v>
      </c>
      <c r="P53" s="207">
        <f t="shared" si="13"/>
        <v>0</v>
      </c>
      <c r="Q53" s="207">
        <f t="shared" si="14"/>
        <v>0</v>
      </c>
      <c r="R53" s="207">
        <f t="shared" si="8"/>
        <v>0</v>
      </c>
      <c r="S53" s="208">
        <f t="shared" si="9"/>
        <v>0</v>
      </c>
      <c r="T53" s="209">
        <f t="shared" si="10"/>
        <v>0</v>
      </c>
      <c r="U53" s="210"/>
      <c r="V53" s="9"/>
    </row>
    <row r="54" spans="1:22">
      <c r="A54" s="372"/>
      <c r="B54" s="102">
        <f>+'2. Application Budget (LC)申请（当地'!B64</f>
        <v>0</v>
      </c>
      <c r="C54" s="102">
        <f>+'2. Application Budget (LC)申请（当地'!C64</f>
        <v>0</v>
      </c>
      <c r="D54" s="2">
        <f>+'2. Application Budget (LC)申请（当地'!D64</f>
        <v>0</v>
      </c>
      <c r="E54" s="65">
        <f>+'2. Application Budget (LC)申请（当地'!E64</f>
        <v>0</v>
      </c>
      <c r="F54" s="65">
        <f>+'2. Application Budget (LC)申请（当地'!F64</f>
        <v>0</v>
      </c>
      <c r="G54" s="65">
        <f>+'2. Application Budget (LC)申请（当地'!G64</f>
        <v>0</v>
      </c>
      <c r="H54" s="65">
        <f>+'2. Application Budget (LC)申请（当地'!H64</f>
        <v>0</v>
      </c>
      <c r="I54" s="65">
        <f>+'2. Application Budget (LC)申请（当地'!I64</f>
        <v>0</v>
      </c>
      <c r="J54" s="118"/>
      <c r="K54" s="200"/>
      <c r="L54" s="118"/>
      <c r="M54" s="118"/>
      <c r="N54" s="184">
        <f t="shared" si="11"/>
        <v>0</v>
      </c>
      <c r="O54" s="184" t="b">
        <f t="shared" si="12"/>
        <v>1</v>
      </c>
      <c r="P54" s="207">
        <f t="shared" si="13"/>
        <v>0</v>
      </c>
      <c r="Q54" s="207">
        <f t="shared" si="14"/>
        <v>0</v>
      </c>
      <c r="R54" s="207">
        <f t="shared" si="8"/>
        <v>0</v>
      </c>
      <c r="S54" s="208">
        <f t="shared" si="9"/>
        <v>0</v>
      </c>
      <c r="T54" s="209">
        <f t="shared" si="10"/>
        <v>0</v>
      </c>
      <c r="U54" s="210"/>
      <c r="V54" s="9"/>
    </row>
    <row r="55" spans="1:22">
      <c r="A55" s="372"/>
      <c r="B55" s="102">
        <f>+'2. Application Budget (LC)申请（当地'!B65</f>
        <v>0</v>
      </c>
      <c r="C55" s="102">
        <f>+'2. Application Budget (LC)申请（当地'!C65</f>
        <v>0</v>
      </c>
      <c r="D55" s="2">
        <f>+'2. Application Budget (LC)申请（当地'!D65</f>
        <v>0</v>
      </c>
      <c r="E55" s="65">
        <f>+'2. Application Budget (LC)申请（当地'!E65</f>
        <v>0</v>
      </c>
      <c r="F55" s="65">
        <f>+'2. Application Budget (LC)申请（当地'!F65</f>
        <v>0</v>
      </c>
      <c r="G55" s="65">
        <f>+'2. Application Budget (LC)申请（当地'!G65</f>
        <v>0</v>
      </c>
      <c r="H55" s="65">
        <f>+'2. Application Budget (LC)申请（当地'!H65</f>
        <v>0</v>
      </c>
      <c r="I55" s="65">
        <f>+'2. Application Budget (LC)申请（当地'!I65</f>
        <v>0</v>
      </c>
      <c r="J55" s="118"/>
      <c r="K55" s="200"/>
      <c r="L55" s="118"/>
      <c r="M55" s="118"/>
      <c r="N55" s="184">
        <f t="shared" si="11"/>
        <v>0</v>
      </c>
      <c r="O55" s="184" t="b">
        <f t="shared" si="12"/>
        <v>1</v>
      </c>
      <c r="P55" s="207">
        <f t="shared" si="13"/>
        <v>0</v>
      </c>
      <c r="Q55" s="207">
        <f t="shared" si="14"/>
        <v>0</v>
      </c>
      <c r="R55" s="207">
        <f t="shared" si="8"/>
        <v>0</v>
      </c>
      <c r="S55" s="208">
        <f t="shared" si="9"/>
        <v>0</v>
      </c>
      <c r="T55" s="209">
        <f t="shared" si="10"/>
        <v>0</v>
      </c>
      <c r="U55" s="210"/>
      <c r="V55" s="9"/>
    </row>
    <row r="56" spans="1:22">
      <c r="A56" s="372"/>
      <c r="B56" s="102">
        <f>+'2. Application Budget (LC)申请（当地'!B66</f>
        <v>0</v>
      </c>
      <c r="C56" s="102">
        <f>+'2. Application Budget (LC)申请（当地'!C66</f>
        <v>0</v>
      </c>
      <c r="D56" s="2">
        <f>+'2. Application Budget (LC)申请（当地'!D66</f>
        <v>0</v>
      </c>
      <c r="E56" s="65">
        <f>+'2. Application Budget (LC)申请（当地'!E66</f>
        <v>0</v>
      </c>
      <c r="F56" s="65">
        <f>+'2. Application Budget (LC)申请（当地'!F66</f>
        <v>0</v>
      </c>
      <c r="G56" s="65">
        <f>+'2. Application Budget (LC)申请（当地'!G66</f>
        <v>0</v>
      </c>
      <c r="H56" s="65">
        <f>+'2. Application Budget (LC)申请（当地'!H66</f>
        <v>0</v>
      </c>
      <c r="I56" s="65">
        <f>+'2. Application Budget (LC)申请（当地'!I66</f>
        <v>0</v>
      </c>
      <c r="J56" s="118"/>
      <c r="K56" s="200"/>
      <c r="L56" s="118"/>
      <c r="M56" s="118"/>
      <c r="N56" s="184">
        <f t="shared" si="11"/>
        <v>0</v>
      </c>
      <c r="O56" s="184" t="b">
        <f t="shared" si="12"/>
        <v>1</v>
      </c>
      <c r="P56" s="207">
        <f t="shared" si="13"/>
        <v>0</v>
      </c>
      <c r="Q56" s="207">
        <f t="shared" si="14"/>
        <v>0</v>
      </c>
      <c r="R56" s="207">
        <f t="shared" si="8"/>
        <v>0</v>
      </c>
      <c r="S56" s="208">
        <f t="shared" si="9"/>
        <v>0</v>
      </c>
      <c r="T56" s="209">
        <f t="shared" si="10"/>
        <v>0</v>
      </c>
      <c r="U56" s="210"/>
      <c r="V56" s="9"/>
    </row>
    <row r="57" spans="1:22">
      <c r="A57" s="372"/>
      <c r="B57" s="102">
        <f>+'2. Application Budget (LC)申请（当地'!B67</f>
        <v>0</v>
      </c>
      <c r="C57" s="102">
        <f>+'2. Application Budget (LC)申请（当地'!C67</f>
        <v>0</v>
      </c>
      <c r="D57" s="2">
        <f>+'2. Application Budget (LC)申请（当地'!D67</f>
        <v>0</v>
      </c>
      <c r="E57" s="65">
        <f>+'2. Application Budget (LC)申请（当地'!E67</f>
        <v>0</v>
      </c>
      <c r="F57" s="65">
        <f>+'2. Application Budget (LC)申请（当地'!F67</f>
        <v>0</v>
      </c>
      <c r="G57" s="65">
        <f>+'2. Application Budget (LC)申请（当地'!G67</f>
        <v>0</v>
      </c>
      <c r="H57" s="65">
        <f>+'2. Application Budget (LC)申请（当地'!H67</f>
        <v>0</v>
      </c>
      <c r="I57" s="65">
        <f>+'2. Application Budget (LC)申请（当地'!I67</f>
        <v>0</v>
      </c>
      <c r="J57" s="118"/>
      <c r="K57" s="200"/>
      <c r="L57" s="118"/>
      <c r="M57" s="118"/>
      <c r="N57" s="184">
        <f t="shared" si="11"/>
        <v>0</v>
      </c>
      <c r="O57" s="184" t="b">
        <f t="shared" si="12"/>
        <v>1</v>
      </c>
      <c r="P57" s="207">
        <f t="shared" si="13"/>
        <v>0</v>
      </c>
      <c r="Q57" s="207">
        <f t="shared" si="14"/>
        <v>0</v>
      </c>
      <c r="R57" s="207">
        <f t="shared" si="8"/>
        <v>0</v>
      </c>
      <c r="S57" s="208">
        <f t="shared" si="9"/>
        <v>0</v>
      </c>
      <c r="T57" s="209">
        <f t="shared" si="10"/>
        <v>0</v>
      </c>
      <c r="U57" s="210"/>
      <c r="V57" s="9"/>
    </row>
    <row r="58" spans="1:22">
      <c r="A58" s="372"/>
      <c r="B58" s="102">
        <f>+'2. Application Budget (LC)申请（当地'!B68</f>
        <v>0</v>
      </c>
      <c r="C58" s="102">
        <f>+'2. Application Budget (LC)申请（当地'!C68</f>
        <v>0</v>
      </c>
      <c r="D58" s="2">
        <f>+'2. Application Budget (LC)申请（当地'!D68</f>
        <v>0</v>
      </c>
      <c r="E58" s="65">
        <f>+'2. Application Budget (LC)申请（当地'!E68</f>
        <v>0</v>
      </c>
      <c r="F58" s="65">
        <f>+'2. Application Budget (LC)申请（当地'!F68</f>
        <v>0</v>
      </c>
      <c r="G58" s="65">
        <f>+'2. Application Budget (LC)申请（当地'!G68</f>
        <v>0</v>
      </c>
      <c r="H58" s="65">
        <f>+'2. Application Budget (LC)申请（当地'!H68</f>
        <v>0</v>
      </c>
      <c r="I58" s="65">
        <f>+'2. Application Budget (LC)申请（当地'!I68</f>
        <v>0</v>
      </c>
      <c r="J58" s="118"/>
      <c r="K58" s="200"/>
      <c r="L58" s="118"/>
      <c r="M58" s="118"/>
      <c r="N58" s="184">
        <f t="shared" si="11"/>
        <v>0</v>
      </c>
      <c r="O58" s="184" t="b">
        <f t="shared" si="12"/>
        <v>1</v>
      </c>
      <c r="P58" s="207">
        <f t="shared" si="13"/>
        <v>0</v>
      </c>
      <c r="Q58" s="207">
        <f t="shared" si="14"/>
        <v>0</v>
      </c>
      <c r="R58" s="207">
        <f t="shared" si="8"/>
        <v>0</v>
      </c>
      <c r="S58" s="208">
        <f t="shared" si="9"/>
        <v>0</v>
      </c>
      <c r="T58" s="209">
        <f t="shared" si="10"/>
        <v>0</v>
      </c>
      <c r="U58" s="210"/>
      <c r="V58" s="9"/>
    </row>
    <row r="59" spans="1:22">
      <c r="A59" s="372"/>
      <c r="B59" s="102">
        <f>+'2. Application Budget (LC)申请（当地'!B69</f>
        <v>0</v>
      </c>
      <c r="C59" s="102">
        <f>+'2. Application Budget (LC)申请（当地'!C69</f>
        <v>0</v>
      </c>
      <c r="D59" s="2">
        <f>+'2. Application Budget (LC)申请（当地'!D69</f>
        <v>0</v>
      </c>
      <c r="E59" s="65">
        <f>+'2. Application Budget (LC)申请（当地'!E69</f>
        <v>0</v>
      </c>
      <c r="F59" s="65">
        <f>+'2. Application Budget (LC)申请（当地'!F69</f>
        <v>0</v>
      </c>
      <c r="G59" s="65">
        <f>+'2. Application Budget (LC)申请（当地'!G69</f>
        <v>0</v>
      </c>
      <c r="H59" s="65">
        <f>+'2. Application Budget (LC)申请（当地'!H69</f>
        <v>0</v>
      </c>
      <c r="I59" s="65">
        <f>+'2. Application Budget (LC)申请（当地'!I69</f>
        <v>0</v>
      </c>
      <c r="J59" s="118"/>
      <c r="K59" s="200"/>
      <c r="L59" s="118"/>
      <c r="M59" s="118"/>
      <c r="N59" s="184">
        <f t="shared" si="11"/>
        <v>0</v>
      </c>
      <c r="O59" s="184" t="b">
        <f t="shared" si="12"/>
        <v>1</v>
      </c>
      <c r="P59" s="207">
        <f t="shared" si="13"/>
        <v>0</v>
      </c>
      <c r="Q59" s="207">
        <f t="shared" si="14"/>
        <v>0</v>
      </c>
      <c r="R59" s="207">
        <f t="shared" si="8"/>
        <v>0</v>
      </c>
      <c r="S59" s="208">
        <f t="shared" si="9"/>
        <v>0</v>
      </c>
      <c r="T59" s="209">
        <f t="shared" si="10"/>
        <v>0</v>
      </c>
      <c r="U59" s="210"/>
      <c r="V59" s="9"/>
    </row>
    <row r="60" spans="1:22">
      <c r="A60" s="372"/>
      <c r="B60" s="102">
        <f>+'2. Application Budget (LC)申请（当地'!B70</f>
        <v>0</v>
      </c>
      <c r="C60" s="102">
        <f>+'2. Application Budget (LC)申请（当地'!C70</f>
        <v>0</v>
      </c>
      <c r="D60" s="2">
        <f>+'2. Application Budget (LC)申请（当地'!D70</f>
        <v>0</v>
      </c>
      <c r="E60" s="65">
        <f>+'2. Application Budget (LC)申请（当地'!E70</f>
        <v>0</v>
      </c>
      <c r="F60" s="65">
        <f>+'2. Application Budget (LC)申请（当地'!F70</f>
        <v>0</v>
      </c>
      <c r="G60" s="65">
        <f>+'2. Application Budget (LC)申请（当地'!G70</f>
        <v>0</v>
      </c>
      <c r="H60" s="65">
        <f>+'2. Application Budget (LC)申请（当地'!H70</f>
        <v>0</v>
      </c>
      <c r="I60" s="65">
        <f>+'2. Application Budget (LC)申请（当地'!I70</f>
        <v>0</v>
      </c>
      <c r="J60" s="118"/>
      <c r="K60" s="200"/>
      <c r="L60" s="118"/>
      <c r="M60" s="118"/>
      <c r="N60" s="184">
        <f t="shared" si="11"/>
        <v>0</v>
      </c>
      <c r="O60" s="184" t="b">
        <f t="shared" si="12"/>
        <v>1</v>
      </c>
      <c r="P60" s="207">
        <f t="shared" si="13"/>
        <v>0</v>
      </c>
      <c r="Q60" s="207">
        <f t="shared" si="14"/>
        <v>0</v>
      </c>
      <c r="R60" s="207">
        <f t="shared" si="8"/>
        <v>0</v>
      </c>
      <c r="S60" s="208">
        <f t="shared" si="9"/>
        <v>0</v>
      </c>
      <c r="T60" s="209">
        <f t="shared" si="10"/>
        <v>0</v>
      </c>
      <c r="U60" s="210"/>
      <c r="V60" s="9"/>
    </row>
    <row r="61" spans="1:22">
      <c r="A61" s="372"/>
      <c r="B61" s="102">
        <f>+'2. Application Budget (LC)申请（当地'!B71</f>
        <v>0</v>
      </c>
      <c r="C61" s="102">
        <f>+'2. Application Budget (LC)申请（当地'!C71</f>
        <v>0</v>
      </c>
      <c r="D61" s="2">
        <f>+'2. Application Budget (LC)申请（当地'!D71</f>
        <v>0</v>
      </c>
      <c r="E61" s="65">
        <f>+'2. Application Budget (LC)申请（当地'!E71</f>
        <v>0</v>
      </c>
      <c r="F61" s="65">
        <f>+'2. Application Budget (LC)申请（当地'!F71</f>
        <v>0</v>
      </c>
      <c r="G61" s="65">
        <f>+'2. Application Budget (LC)申请（当地'!G71</f>
        <v>0</v>
      </c>
      <c r="H61" s="65">
        <f>+'2. Application Budget (LC)申请（当地'!H71</f>
        <v>0</v>
      </c>
      <c r="I61" s="65">
        <f>+'2. Application Budget (LC)申请（当地'!I71</f>
        <v>0</v>
      </c>
      <c r="J61" s="118"/>
      <c r="K61" s="200"/>
      <c r="L61" s="118"/>
      <c r="M61" s="118"/>
      <c r="N61" s="184">
        <f t="shared" si="11"/>
        <v>0</v>
      </c>
      <c r="O61" s="184" t="b">
        <f t="shared" si="12"/>
        <v>1</v>
      </c>
      <c r="P61" s="207">
        <f t="shared" si="13"/>
        <v>0</v>
      </c>
      <c r="Q61" s="207">
        <f t="shared" si="14"/>
        <v>0</v>
      </c>
      <c r="R61" s="207">
        <f t="shared" si="8"/>
        <v>0</v>
      </c>
      <c r="S61" s="208">
        <f t="shared" si="9"/>
        <v>0</v>
      </c>
      <c r="T61" s="209">
        <f t="shared" si="10"/>
        <v>0</v>
      </c>
      <c r="U61" s="210"/>
      <c r="V61" s="9"/>
    </row>
    <row r="62" spans="1:22">
      <c r="A62" s="372"/>
      <c r="B62" s="102">
        <f>+'2. Application Budget (LC)申请（当地'!B72</f>
        <v>0</v>
      </c>
      <c r="C62" s="102">
        <f>+'2. Application Budget (LC)申请（当地'!C72</f>
        <v>0</v>
      </c>
      <c r="D62" s="2">
        <f>+'2. Application Budget (LC)申请（当地'!D72</f>
        <v>0</v>
      </c>
      <c r="E62" s="65">
        <f>+'2. Application Budget (LC)申请（当地'!E72</f>
        <v>0</v>
      </c>
      <c r="F62" s="65">
        <f>+'2. Application Budget (LC)申请（当地'!F72</f>
        <v>0</v>
      </c>
      <c r="G62" s="65">
        <f>+'2. Application Budget (LC)申请（当地'!G72</f>
        <v>0</v>
      </c>
      <c r="H62" s="65">
        <f>+'2. Application Budget (LC)申请（当地'!H72</f>
        <v>0</v>
      </c>
      <c r="I62" s="65">
        <f>+'2. Application Budget (LC)申请（当地'!I72</f>
        <v>0</v>
      </c>
      <c r="J62" s="118"/>
      <c r="K62" s="200"/>
      <c r="L62" s="118"/>
      <c r="M62" s="118"/>
      <c r="N62" s="184">
        <f t="shared" si="11"/>
        <v>0</v>
      </c>
      <c r="O62" s="184" t="b">
        <f t="shared" si="12"/>
        <v>1</v>
      </c>
      <c r="P62" s="207">
        <f t="shared" si="13"/>
        <v>0</v>
      </c>
      <c r="Q62" s="207">
        <f t="shared" si="14"/>
        <v>0</v>
      </c>
      <c r="R62" s="207">
        <f t="shared" si="8"/>
        <v>0</v>
      </c>
      <c r="S62" s="208">
        <f t="shared" si="9"/>
        <v>0</v>
      </c>
      <c r="T62" s="209">
        <f t="shared" si="10"/>
        <v>0</v>
      </c>
      <c r="U62" s="210"/>
      <c r="V62" s="9"/>
    </row>
    <row r="63" spans="1:22">
      <c r="A63" s="372"/>
      <c r="B63" s="102">
        <f>+'2. Application Budget (LC)申请（当地'!B73</f>
        <v>0</v>
      </c>
      <c r="C63" s="102">
        <f>+'2. Application Budget (LC)申请（当地'!C73</f>
        <v>0</v>
      </c>
      <c r="D63" s="2">
        <f>+'2. Application Budget (LC)申请（当地'!D73</f>
        <v>0</v>
      </c>
      <c r="E63" s="65">
        <f>+'2. Application Budget (LC)申请（当地'!E73</f>
        <v>0</v>
      </c>
      <c r="F63" s="65">
        <f>+'2. Application Budget (LC)申请（当地'!F73</f>
        <v>0</v>
      </c>
      <c r="G63" s="65">
        <f>+'2. Application Budget (LC)申请（当地'!G73</f>
        <v>0</v>
      </c>
      <c r="H63" s="65">
        <f>+'2. Application Budget (LC)申请（当地'!H73</f>
        <v>0</v>
      </c>
      <c r="I63" s="65">
        <f>+'2. Application Budget (LC)申请（当地'!I73</f>
        <v>0</v>
      </c>
      <c r="J63" s="118"/>
      <c r="K63" s="200"/>
      <c r="L63" s="118"/>
      <c r="M63" s="118"/>
      <c r="N63" s="184">
        <f t="shared" si="11"/>
        <v>0</v>
      </c>
      <c r="O63" s="184" t="b">
        <f t="shared" si="12"/>
        <v>1</v>
      </c>
      <c r="P63" s="207">
        <f t="shared" si="13"/>
        <v>0</v>
      </c>
      <c r="Q63" s="207">
        <f t="shared" si="14"/>
        <v>0</v>
      </c>
      <c r="R63" s="207">
        <f t="shared" si="8"/>
        <v>0</v>
      </c>
      <c r="S63" s="208">
        <f t="shared" si="9"/>
        <v>0</v>
      </c>
      <c r="T63" s="209">
        <f t="shared" si="10"/>
        <v>0</v>
      </c>
      <c r="U63" s="210"/>
      <c r="V63" s="9"/>
    </row>
    <row r="64" spans="1:22">
      <c r="A64" s="372"/>
      <c r="B64" s="102">
        <f>+'2. Application Budget (LC)申请（当地'!B74</f>
        <v>0</v>
      </c>
      <c r="C64" s="102">
        <f>+'2. Application Budget (LC)申请（当地'!C74</f>
        <v>0</v>
      </c>
      <c r="D64" s="2">
        <f>+'2. Application Budget (LC)申请（当地'!D74</f>
        <v>0</v>
      </c>
      <c r="E64" s="65">
        <f>+'2. Application Budget (LC)申请（当地'!E74</f>
        <v>0</v>
      </c>
      <c r="F64" s="65">
        <f>+'2. Application Budget (LC)申请（当地'!F74</f>
        <v>0</v>
      </c>
      <c r="G64" s="65">
        <f>+'2. Application Budget (LC)申请（当地'!G74</f>
        <v>0</v>
      </c>
      <c r="H64" s="65">
        <f>+'2. Application Budget (LC)申请（当地'!H74</f>
        <v>0</v>
      </c>
      <c r="I64" s="65">
        <f>+'2. Application Budget (LC)申请（当地'!I74</f>
        <v>0</v>
      </c>
      <c r="J64" s="118"/>
      <c r="K64" s="200"/>
      <c r="L64" s="118"/>
      <c r="M64" s="118"/>
      <c r="N64" s="184">
        <f t="shared" si="11"/>
        <v>0</v>
      </c>
      <c r="O64" s="184" t="b">
        <f t="shared" si="12"/>
        <v>1</v>
      </c>
      <c r="P64" s="207">
        <f t="shared" si="13"/>
        <v>0</v>
      </c>
      <c r="Q64" s="207">
        <f t="shared" si="14"/>
        <v>0</v>
      </c>
      <c r="R64" s="207">
        <f t="shared" si="8"/>
        <v>0</v>
      </c>
      <c r="S64" s="208">
        <f t="shared" si="9"/>
        <v>0</v>
      </c>
      <c r="T64" s="209">
        <f t="shared" si="10"/>
        <v>0</v>
      </c>
      <c r="U64" s="210"/>
      <c r="V64" s="9"/>
    </row>
    <row r="65" spans="1:22">
      <c r="A65" s="372"/>
      <c r="B65" s="102">
        <f>+'2. Application Budget (LC)申请（当地'!B75</f>
        <v>0</v>
      </c>
      <c r="C65" s="102">
        <f>+'2. Application Budget (LC)申请（当地'!C75</f>
        <v>0</v>
      </c>
      <c r="D65" s="2">
        <f>+'2. Application Budget (LC)申请（当地'!D75</f>
        <v>0</v>
      </c>
      <c r="E65" s="65">
        <f>+'2. Application Budget (LC)申请（当地'!E75</f>
        <v>0</v>
      </c>
      <c r="F65" s="65">
        <f>+'2. Application Budget (LC)申请（当地'!F75</f>
        <v>0</v>
      </c>
      <c r="G65" s="65">
        <f>+'2. Application Budget (LC)申请（当地'!G75</f>
        <v>0</v>
      </c>
      <c r="H65" s="65">
        <f>+'2. Application Budget (LC)申请（当地'!H75</f>
        <v>0</v>
      </c>
      <c r="I65" s="65">
        <f>+'2. Application Budget (LC)申请（当地'!I75</f>
        <v>0</v>
      </c>
      <c r="J65" s="118"/>
      <c r="K65" s="200"/>
      <c r="L65" s="118"/>
      <c r="M65" s="118"/>
      <c r="N65" s="184">
        <f t="shared" si="11"/>
        <v>0</v>
      </c>
      <c r="O65" s="184" t="b">
        <f t="shared" si="12"/>
        <v>1</v>
      </c>
      <c r="P65" s="207">
        <f t="shared" si="13"/>
        <v>0</v>
      </c>
      <c r="Q65" s="207">
        <f t="shared" si="14"/>
        <v>0</v>
      </c>
      <c r="R65" s="207">
        <f t="shared" si="8"/>
        <v>0</v>
      </c>
      <c r="S65" s="208">
        <f t="shared" si="9"/>
        <v>0</v>
      </c>
      <c r="T65" s="209">
        <f t="shared" si="10"/>
        <v>0</v>
      </c>
      <c r="U65" s="210"/>
      <c r="V65" s="9"/>
    </row>
    <row r="66" spans="1:22">
      <c r="A66" s="372"/>
      <c r="B66" s="102">
        <f>+'2. Application Budget (LC)申请（当地'!B76</f>
        <v>0</v>
      </c>
      <c r="C66" s="102">
        <f>+'2. Application Budget (LC)申请（当地'!C76</f>
        <v>0</v>
      </c>
      <c r="D66" s="2">
        <f>+'2. Application Budget (LC)申请（当地'!D76</f>
        <v>0</v>
      </c>
      <c r="E66" s="65">
        <f>+'2. Application Budget (LC)申请（当地'!E76</f>
        <v>0</v>
      </c>
      <c r="F66" s="65">
        <f>+'2. Application Budget (LC)申请（当地'!F76</f>
        <v>0</v>
      </c>
      <c r="G66" s="65">
        <f>+'2. Application Budget (LC)申请（当地'!G76</f>
        <v>0</v>
      </c>
      <c r="H66" s="65">
        <f>+'2. Application Budget (LC)申请（当地'!H76</f>
        <v>0</v>
      </c>
      <c r="I66" s="65">
        <f>+'2. Application Budget (LC)申请（当地'!I76</f>
        <v>0</v>
      </c>
      <c r="J66" s="118"/>
      <c r="K66" s="200"/>
      <c r="L66" s="118"/>
      <c r="M66" s="118"/>
      <c r="N66" s="184">
        <f t="shared" si="11"/>
        <v>0</v>
      </c>
      <c r="O66" s="184" t="b">
        <f t="shared" si="12"/>
        <v>1</v>
      </c>
      <c r="P66" s="207">
        <f t="shared" si="13"/>
        <v>0</v>
      </c>
      <c r="Q66" s="207">
        <f t="shared" si="14"/>
        <v>0</v>
      </c>
      <c r="R66" s="207">
        <f t="shared" si="8"/>
        <v>0</v>
      </c>
      <c r="S66" s="208">
        <f t="shared" si="9"/>
        <v>0</v>
      </c>
      <c r="T66" s="209">
        <f t="shared" si="10"/>
        <v>0</v>
      </c>
      <c r="U66" s="210"/>
      <c r="V66" s="9"/>
    </row>
    <row r="67" spans="1:22">
      <c r="A67" s="372"/>
      <c r="B67" s="102">
        <f>+'2. Application Budget (LC)申请（当地'!B77</f>
        <v>0</v>
      </c>
      <c r="C67" s="102">
        <f>+'2. Application Budget (LC)申请（当地'!C77</f>
        <v>0</v>
      </c>
      <c r="D67" s="2">
        <f>+'2. Application Budget (LC)申请（当地'!D77</f>
        <v>0</v>
      </c>
      <c r="E67" s="65">
        <f>+'2. Application Budget (LC)申请（当地'!E77</f>
        <v>0</v>
      </c>
      <c r="F67" s="65">
        <f>+'2. Application Budget (LC)申请（当地'!F77</f>
        <v>0</v>
      </c>
      <c r="G67" s="65">
        <f>+'2. Application Budget (LC)申请（当地'!G77</f>
        <v>0</v>
      </c>
      <c r="H67" s="65">
        <f>+'2. Application Budget (LC)申请（当地'!H77</f>
        <v>0</v>
      </c>
      <c r="I67" s="65">
        <f>+'2. Application Budget (LC)申请（当地'!I77</f>
        <v>0</v>
      </c>
      <c r="J67" s="118"/>
      <c r="K67" s="200"/>
      <c r="L67" s="118"/>
      <c r="M67" s="118"/>
      <c r="N67" s="184">
        <f t="shared" si="11"/>
        <v>0</v>
      </c>
      <c r="O67" s="184" t="b">
        <f t="shared" si="12"/>
        <v>1</v>
      </c>
      <c r="P67" s="207">
        <f t="shared" si="13"/>
        <v>0</v>
      </c>
      <c r="Q67" s="207">
        <f t="shared" si="14"/>
        <v>0</v>
      </c>
      <c r="R67" s="207">
        <f t="shared" si="8"/>
        <v>0</v>
      </c>
      <c r="S67" s="208">
        <f t="shared" si="9"/>
        <v>0</v>
      </c>
      <c r="T67" s="209">
        <f t="shared" si="10"/>
        <v>0</v>
      </c>
      <c r="U67" s="210"/>
      <c r="V67" s="9"/>
    </row>
    <row r="68" spans="1:22">
      <c r="A68" s="372"/>
      <c r="B68" s="102">
        <f>+'2. Application Budget (LC)申请（当地'!B78</f>
        <v>0</v>
      </c>
      <c r="C68" s="102">
        <f>+'2. Application Budget (LC)申请（当地'!C78</f>
        <v>0</v>
      </c>
      <c r="D68" s="2">
        <f>+'2. Application Budget (LC)申请（当地'!D78</f>
        <v>0</v>
      </c>
      <c r="E68" s="65">
        <f>+'2. Application Budget (LC)申请（当地'!E78</f>
        <v>0</v>
      </c>
      <c r="F68" s="65">
        <f>+'2. Application Budget (LC)申请（当地'!F78</f>
        <v>0</v>
      </c>
      <c r="G68" s="65">
        <f>+'2. Application Budget (LC)申请（当地'!G78</f>
        <v>0</v>
      </c>
      <c r="H68" s="65">
        <f>+'2. Application Budget (LC)申请（当地'!H78</f>
        <v>0</v>
      </c>
      <c r="I68" s="65">
        <f>+'2. Application Budget (LC)申请（当地'!I78</f>
        <v>0</v>
      </c>
      <c r="J68" s="118"/>
      <c r="K68" s="200"/>
      <c r="L68" s="118"/>
      <c r="M68" s="118"/>
      <c r="N68" s="184">
        <f t="shared" si="11"/>
        <v>0</v>
      </c>
      <c r="O68" s="184" t="b">
        <f t="shared" si="12"/>
        <v>1</v>
      </c>
      <c r="P68" s="207">
        <f t="shared" si="13"/>
        <v>0</v>
      </c>
      <c r="Q68" s="207">
        <f t="shared" si="14"/>
        <v>0</v>
      </c>
      <c r="R68" s="207">
        <f t="shared" si="8"/>
        <v>0</v>
      </c>
      <c r="S68" s="208">
        <f t="shared" si="9"/>
        <v>0</v>
      </c>
      <c r="T68" s="209">
        <f t="shared" si="10"/>
        <v>0</v>
      </c>
      <c r="U68" s="210"/>
      <c r="V68" s="9"/>
    </row>
    <row r="69" spans="1:22">
      <c r="A69" s="372"/>
      <c r="B69" s="102">
        <f>+'2. Application Budget (LC)申请（当地'!B79</f>
        <v>0</v>
      </c>
      <c r="C69" s="102">
        <f>+'2. Application Budget (LC)申请（当地'!C79</f>
        <v>0</v>
      </c>
      <c r="D69" s="2">
        <f>+'2. Application Budget (LC)申请（当地'!D79</f>
        <v>0</v>
      </c>
      <c r="E69" s="65">
        <f>+'2. Application Budget (LC)申请（当地'!E79</f>
        <v>0</v>
      </c>
      <c r="F69" s="65">
        <f>+'2. Application Budget (LC)申请（当地'!F79</f>
        <v>0</v>
      </c>
      <c r="G69" s="65">
        <f>+'2. Application Budget (LC)申请（当地'!G79</f>
        <v>0</v>
      </c>
      <c r="H69" s="65">
        <f>+'2. Application Budget (LC)申请（当地'!H79</f>
        <v>0</v>
      </c>
      <c r="I69" s="65">
        <f>+'2. Application Budget (LC)申请（当地'!I79</f>
        <v>0</v>
      </c>
      <c r="J69" s="118"/>
      <c r="K69" s="200"/>
      <c r="L69" s="118"/>
      <c r="M69" s="118"/>
      <c r="N69" s="184">
        <f t="shared" si="11"/>
        <v>0</v>
      </c>
      <c r="O69" s="184" t="b">
        <f t="shared" si="12"/>
        <v>1</v>
      </c>
      <c r="P69" s="207">
        <f t="shared" si="13"/>
        <v>0</v>
      </c>
      <c r="Q69" s="207">
        <f t="shared" si="14"/>
        <v>0</v>
      </c>
      <c r="R69" s="207">
        <f t="shared" si="8"/>
        <v>0</v>
      </c>
      <c r="S69" s="208">
        <f t="shared" si="9"/>
        <v>0</v>
      </c>
      <c r="T69" s="209">
        <f t="shared" si="10"/>
        <v>0</v>
      </c>
      <c r="U69" s="210"/>
      <c r="V69" s="9"/>
    </row>
    <row r="70" spans="1:22">
      <c r="A70" s="372"/>
      <c r="B70" s="102">
        <f>+'2. Application Budget (LC)申请（当地'!B80</f>
        <v>0</v>
      </c>
      <c r="C70" s="102">
        <f>+'2. Application Budget (LC)申请（当地'!C80</f>
        <v>0</v>
      </c>
      <c r="D70" s="2">
        <f>+'2. Application Budget (LC)申请（当地'!D80</f>
        <v>0</v>
      </c>
      <c r="E70" s="65">
        <f>+'2. Application Budget (LC)申请（当地'!E80</f>
        <v>0</v>
      </c>
      <c r="F70" s="65">
        <f>+'2. Application Budget (LC)申请（当地'!F80</f>
        <v>0</v>
      </c>
      <c r="G70" s="65">
        <f>+'2. Application Budget (LC)申请（当地'!G80</f>
        <v>0</v>
      </c>
      <c r="H70" s="65">
        <f>+'2. Application Budget (LC)申请（当地'!H80</f>
        <v>0</v>
      </c>
      <c r="I70" s="65">
        <f>+'2. Application Budget (LC)申请（当地'!I80</f>
        <v>0</v>
      </c>
      <c r="J70" s="118"/>
      <c r="K70" s="200"/>
      <c r="L70" s="118"/>
      <c r="M70" s="118"/>
      <c r="N70" s="184">
        <f t="shared" si="11"/>
        <v>0</v>
      </c>
      <c r="O70" s="184" t="b">
        <f t="shared" si="12"/>
        <v>1</v>
      </c>
      <c r="P70" s="207">
        <f>IFERROR((J70-E70)/E70,0)</f>
        <v>0</v>
      </c>
      <c r="Q70" s="207">
        <f t="shared" si="14"/>
        <v>0</v>
      </c>
      <c r="R70" s="207">
        <f t="shared" si="8"/>
        <v>0</v>
      </c>
      <c r="S70" s="208">
        <f t="shared" si="9"/>
        <v>0</v>
      </c>
      <c r="T70" s="209">
        <f t="shared" si="10"/>
        <v>0</v>
      </c>
      <c r="U70" s="210"/>
      <c r="V70" s="9"/>
    </row>
    <row r="71" spans="1:22">
      <c r="A71" s="372"/>
      <c r="B71" s="102">
        <f>+'2. Application Budget (LC)申请（当地'!B81</f>
        <v>0</v>
      </c>
      <c r="C71" s="102">
        <f>+'2. Application Budget (LC)申请（当地'!C81</f>
        <v>0</v>
      </c>
      <c r="D71" s="2">
        <f>+'2. Application Budget (LC)申请（当地'!D81</f>
        <v>0</v>
      </c>
      <c r="E71" s="65">
        <f>+'2. Application Budget (LC)申请（当地'!E81</f>
        <v>0</v>
      </c>
      <c r="F71" s="65">
        <f>+'2. Application Budget (LC)申请（当地'!F81</f>
        <v>0</v>
      </c>
      <c r="G71" s="65">
        <f>+'2. Application Budget (LC)申请（当地'!G81</f>
        <v>0</v>
      </c>
      <c r="H71" s="65">
        <f>+'2. Application Budget (LC)申请（当地'!H81</f>
        <v>0</v>
      </c>
      <c r="I71" s="65">
        <f>+'2. Application Budget (LC)申请（当地'!I81</f>
        <v>0</v>
      </c>
      <c r="J71" s="118"/>
      <c r="K71" s="200"/>
      <c r="L71" s="118"/>
      <c r="M71" s="118"/>
      <c r="N71" s="184">
        <f t="shared" si="11"/>
        <v>0</v>
      </c>
      <c r="O71" s="184" t="b">
        <f t="shared" si="12"/>
        <v>1</v>
      </c>
      <c r="P71" s="207">
        <f t="shared" si="13"/>
        <v>0</v>
      </c>
      <c r="Q71" s="207">
        <f t="shared" si="14"/>
        <v>0</v>
      </c>
      <c r="R71" s="207">
        <f t="shared" si="8"/>
        <v>0</v>
      </c>
      <c r="S71" s="208">
        <f t="shared" si="9"/>
        <v>0</v>
      </c>
      <c r="T71" s="209">
        <f t="shared" si="10"/>
        <v>0</v>
      </c>
      <c r="U71" s="210"/>
      <c r="V71" s="9"/>
    </row>
    <row r="72" spans="1:22">
      <c r="A72" s="372"/>
      <c r="B72" s="102">
        <f>+'2. Application Budget (LC)申请（当地'!B82</f>
        <v>0</v>
      </c>
      <c r="C72" s="102">
        <f>+'2. Application Budget (LC)申请（当地'!C82</f>
        <v>0</v>
      </c>
      <c r="D72" s="2">
        <f>+'2. Application Budget (LC)申请（当地'!D82</f>
        <v>0</v>
      </c>
      <c r="E72" s="65">
        <f>+'2. Application Budget (LC)申请（当地'!E82</f>
        <v>0</v>
      </c>
      <c r="F72" s="65">
        <f>+'2. Application Budget (LC)申请（当地'!F82</f>
        <v>0</v>
      </c>
      <c r="G72" s="65">
        <f>+'2. Application Budget (LC)申请（当地'!G82</f>
        <v>0</v>
      </c>
      <c r="H72" s="65">
        <f>+'2. Application Budget (LC)申请（当地'!H82</f>
        <v>0</v>
      </c>
      <c r="I72" s="65">
        <f>+'2. Application Budget (LC)申请（当地'!I82</f>
        <v>0</v>
      </c>
      <c r="J72" s="118"/>
      <c r="K72" s="200"/>
      <c r="L72" s="118"/>
      <c r="M72" s="118"/>
      <c r="N72" s="184">
        <f t="shared" si="11"/>
        <v>0</v>
      </c>
      <c r="O72" s="184" t="b">
        <f t="shared" si="12"/>
        <v>1</v>
      </c>
      <c r="P72" s="207">
        <f t="shared" si="13"/>
        <v>0</v>
      </c>
      <c r="Q72" s="207">
        <f t="shared" si="14"/>
        <v>0</v>
      </c>
      <c r="R72" s="207">
        <f t="shared" si="8"/>
        <v>0</v>
      </c>
      <c r="S72" s="208">
        <f t="shared" si="9"/>
        <v>0</v>
      </c>
      <c r="T72" s="209">
        <f t="shared" si="10"/>
        <v>0</v>
      </c>
      <c r="U72" s="210"/>
      <c r="V72" s="9"/>
    </row>
    <row r="73" spans="1:22">
      <c r="A73" s="372"/>
      <c r="B73" s="102">
        <f>+'2. Application Budget (LC)申请（当地'!B83</f>
        <v>0</v>
      </c>
      <c r="C73" s="102">
        <f>+'2. Application Budget (LC)申请（当地'!C83</f>
        <v>0</v>
      </c>
      <c r="D73" s="2">
        <f>+'2. Application Budget (LC)申请（当地'!D83</f>
        <v>0</v>
      </c>
      <c r="E73" s="65">
        <f>+'2. Application Budget (LC)申请（当地'!E83</f>
        <v>0</v>
      </c>
      <c r="F73" s="65">
        <f>+'2. Application Budget (LC)申请（当地'!F83</f>
        <v>0</v>
      </c>
      <c r="G73" s="65">
        <f>+'2. Application Budget (LC)申请（当地'!G83</f>
        <v>0</v>
      </c>
      <c r="H73" s="65">
        <f>+'2. Application Budget (LC)申请（当地'!H83</f>
        <v>0</v>
      </c>
      <c r="I73" s="65">
        <f>+'2. Application Budget (LC)申请（当地'!I83</f>
        <v>0</v>
      </c>
      <c r="J73" s="118"/>
      <c r="K73" s="200"/>
      <c r="L73" s="118"/>
      <c r="M73" s="118"/>
      <c r="N73" s="184">
        <f t="shared" si="11"/>
        <v>0</v>
      </c>
      <c r="O73" s="184" t="b">
        <f t="shared" si="12"/>
        <v>1</v>
      </c>
      <c r="P73" s="207">
        <f t="shared" si="13"/>
        <v>0</v>
      </c>
      <c r="Q73" s="207">
        <f t="shared" si="14"/>
        <v>0</v>
      </c>
      <c r="R73" s="207">
        <f t="shared" si="8"/>
        <v>0</v>
      </c>
      <c r="S73" s="208">
        <f t="shared" si="9"/>
        <v>0</v>
      </c>
      <c r="T73" s="209">
        <f t="shared" si="10"/>
        <v>0</v>
      </c>
      <c r="U73" s="210"/>
      <c r="V73" s="9"/>
    </row>
    <row r="74" spans="1:22">
      <c r="A74" s="372"/>
      <c r="B74" s="102">
        <f>+'2. Application Budget (LC)申请（当地'!B84</f>
        <v>0</v>
      </c>
      <c r="C74" s="102">
        <f>+'2. Application Budget (LC)申请（当地'!C84</f>
        <v>0</v>
      </c>
      <c r="D74" s="2">
        <f>+'2. Application Budget (LC)申请（当地'!D84</f>
        <v>0</v>
      </c>
      <c r="E74" s="65">
        <f>+'2. Application Budget (LC)申请（当地'!E84</f>
        <v>0</v>
      </c>
      <c r="F74" s="65">
        <f>+'2. Application Budget (LC)申请（当地'!F84</f>
        <v>0</v>
      </c>
      <c r="G74" s="65">
        <f>+'2. Application Budget (LC)申请（当地'!G84</f>
        <v>0</v>
      </c>
      <c r="H74" s="65">
        <f>+'2. Application Budget (LC)申请（当地'!H84</f>
        <v>0</v>
      </c>
      <c r="I74" s="65">
        <f>+'2. Application Budget (LC)申请（当地'!I84</f>
        <v>0</v>
      </c>
      <c r="J74" s="118"/>
      <c r="K74" s="200"/>
      <c r="L74" s="118"/>
      <c r="M74" s="118"/>
      <c r="N74" s="184">
        <f t="shared" ref="N74:N88" si="15">J74*K74</f>
        <v>0</v>
      </c>
      <c r="O74" s="184" t="b">
        <f t="shared" ref="O74:O88" si="16">IF((J74*K74)=(L74+M74),TRUE)</f>
        <v>1</v>
      </c>
      <c r="P74" s="207">
        <f t="shared" ref="P74:P88" si="17">IFERROR((J74-E74)/E74,0)</f>
        <v>0</v>
      </c>
      <c r="Q74" s="207">
        <f t="shared" ref="Q74:Q88" si="18">IFERROR((K74-F74)/F74,0)</f>
        <v>0</v>
      </c>
      <c r="R74" s="207">
        <f t="shared" ref="R74:R88" si="19">IFERROR((L74-G74)/G74,0)</f>
        <v>0</v>
      </c>
      <c r="S74" s="208">
        <f t="shared" ref="S74:S88" si="20">IFERROR((M74-H74)/H74,0)</f>
        <v>0</v>
      </c>
      <c r="T74" s="209">
        <f t="shared" ref="T74:T88" si="21">IFERROR((N74-I74)/I74,0)</f>
        <v>0</v>
      </c>
      <c r="U74" s="210"/>
      <c r="V74" s="9"/>
    </row>
    <row r="75" spans="1:22">
      <c r="A75" s="372"/>
      <c r="B75" s="102">
        <f>+'2. Application Budget (LC)申请（当地'!B85</f>
        <v>0</v>
      </c>
      <c r="C75" s="102">
        <f>+'2. Application Budget (LC)申请（当地'!C85</f>
        <v>0</v>
      </c>
      <c r="D75" s="2">
        <f>+'2. Application Budget (LC)申请（当地'!D85</f>
        <v>0</v>
      </c>
      <c r="E75" s="65">
        <f>+'2. Application Budget (LC)申请（当地'!E85</f>
        <v>0</v>
      </c>
      <c r="F75" s="65">
        <f>+'2. Application Budget (LC)申请（当地'!F85</f>
        <v>0</v>
      </c>
      <c r="G75" s="65">
        <f>+'2. Application Budget (LC)申请（当地'!G85</f>
        <v>0</v>
      </c>
      <c r="H75" s="65">
        <f>+'2. Application Budget (LC)申请（当地'!H85</f>
        <v>0</v>
      </c>
      <c r="I75" s="65">
        <f>+'2. Application Budget (LC)申请（当地'!I85</f>
        <v>0</v>
      </c>
      <c r="J75" s="118"/>
      <c r="K75" s="200"/>
      <c r="L75" s="118"/>
      <c r="M75" s="118"/>
      <c r="N75" s="184">
        <f t="shared" si="15"/>
        <v>0</v>
      </c>
      <c r="O75" s="184" t="b">
        <f t="shared" si="16"/>
        <v>1</v>
      </c>
      <c r="P75" s="207">
        <f t="shared" si="17"/>
        <v>0</v>
      </c>
      <c r="Q75" s="207">
        <f t="shared" si="18"/>
        <v>0</v>
      </c>
      <c r="R75" s="207">
        <f t="shared" si="19"/>
        <v>0</v>
      </c>
      <c r="S75" s="208">
        <f t="shared" si="20"/>
        <v>0</v>
      </c>
      <c r="T75" s="209">
        <f t="shared" si="21"/>
        <v>0</v>
      </c>
      <c r="U75" s="210"/>
      <c r="V75" s="9"/>
    </row>
    <row r="76" spans="1:22">
      <c r="A76" s="372"/>
      <c r="B76" s="102">
        <f>+'2. Application Budget (LC)申请（当地'!B86</f>
        <v>0</v>
      </c>
      <c r="C76" s="102">
        <f>+'2. Application Budget (LC)申请（当地'!C86</f>
        <v>0</v>
      </c>
      <c r="D76" s="2">
        <f>+'2. Application Budget (LC)申请（当地'!D86</f>
        <v>0</v>
      </c>
      <c r="E76" s="65">
        <f>+'2. Application Budget (LC)申请（当地'!E86</f>
        <v>0</v>
      </c>
      <c r="F76" s="65">
        <f>+'2. Application Budget (LC)申请（当地'!F86</f>
        <v>0</v>
      </c>
      <c r="G76" s="65">
        <f>+'2. Application Budget (LC)申请（当地'!G86</f>
        <v>0</v>
      </c>
      <c r="H76" s="65">
        <f>+'2. Application Budget (LC)申请（当地'!H86</f>
        <v>0</v>
      </c>
      <c r="I76" s="65">
        <f>+'2. Application Budget (LC)申请（当地'!I86</f>
        <v>0</v>
      </c>
      <c r="J76" s="118"/>
      <c r="K76" s="200"/>
      <c r="L76" s="118"/>
      <c r="M76" s="118"/>
      <c r="N76" s="184">
        <f t="shared" si="15"/>
        <v>0</v>
      </c>
      <c r="O76" s="184" t="b">
        <f t="shared" si="16"/>
        <v>1</v>
      </c>
      <c r="P76" s="207">
        <f t="shared" si="17"/>
        <v>0</v>
      </c>
      <c r="Q76" s="207">
        <f t="shared" si="18"/>
        <v>0</v>
      </c>
      <c r="R76" s="207">
        <f t="shared" si="19"/>
        <v>0</v>
      </c>
      <c r="S76" s="208">
        <f t="shared" si="20"/>
        <v>0</v>
      </c>
      <c r="T76" s="209">
        <f t="shared" si="21"/>
        <v>0</v>
      </c>
      <c r="U76" s="210"/>
      <c r="V76" s="9"/>
    </row>
    <row r="77" spans="1:22">
      <c r="A77" s="372"/>
      <c r="B77" s="102">
        <f>+'2. Application Budget (LC)申请（当地'!B87</f>
        <v>0</v>
      </c>
      <c r="C77" s="102">
        <f>+'2. Application Budget (LC)申请（当地'!C87</f>
        <v>0</v>
      </c>
      <c r="D77" s="2">
        <f>+'2. Application Budget (LC)申请（当地'!D87</f>
        <v>0</v>
      </c>
      <c r="E77" s="65">
        <f>+'2. Application Budget (LC)申请（当地'!E87</f>
        <v>0</v>
      </c>
      <c r="F77" s="65">
        <f>+'2. Application Budget (LC)申请（当地'!F87</f>
        <v>0</v>
      </c>
      <c r="G77" s="65">
        <f>+'2. Application Budget (LC)申请（当地'!G87</f>
        <v>0</v>
      </c>
      <c r="H77" s="65">
        <f>+'2. Application Budget (LC)申请（当地'!H87</f>
        <v>0</v>
      </c>
      <c r="I77" s="65">
        <f>+'2. Application Budget (LC)申请（当地'!I87</f>
        <v>0</v>
      </c>
      <c r="J77" s="118"/>
      <c r="K77" s="200"/>
      <c r="L77" s="118"/>
      <c r="M77" s="118"/>
      <c r="N77" s="184">
        <f t="shared" si="15"/>
        <v>0</v>
      </c>
      <c r="O77" s="184" t="b">
        <f t="shared" si="16"/>
        <v>1</v>
      </c>
      <c r="P77" s="207">
        <f t="shared" si="17"/>
        <v>0</v>
      </c>
      <c r="Q77" s="207">
        <f t="shared" si="18"/>
        <v>0</v>
      </c>
      <c r="R77" s="207">
        <f t="shared" si="19"/>
        <v>0</v>
      </c>
      <c r="S77" s="208">
        <f t="shared" si="20"/>
        <v>0</v>
      </c>
      <c r="T77" s="209">
        <f t="shared" si="21"/>
        <v>0</v>
      </c>
      <c r="U77" s="210"/>
      <c r="V77" s="9"/>
    </row>
    <row r="78" spans="1:22">
      <c r="A78" s="372"/>
      <c r="B78" s="102">
        <f>+'2. Application Budget (LC)申请（当地'!B88</f>
        <v>0</v>
      </c>
      <c r="C78" s="102">
        <f>+'2. Application Budget (LC)申请（当地'!C88</f>
        <v>0</v>
      </c>
      <c r="D78" s="2">
        <f>+'2. Application Budget (LC)申请（当地'!D88</f>
        <v>0</v>
      </c>
      <c r="E78" s="65">
        <f>+'2. Application Budget (LC)申请（当地'!E88</f>
        <v>0</v>
      </c>
      <c r="F78" s="65">
        <f>+'2. Application Budget (LC)申请（当地'!F88</f>
        <v>0</v>
      </c>
      <c r="G78" s="65">
        <f>+'2. Application Budget (LC)申请（当地'!G88</f>
        <v>0</v>
      </c>
      <c r="H78" s="65">
        <f>+'2. Application Budget (LC)申请（当地'!H88</f>
        <v>0</v>
      </c>
      <c r="I78" s="65">
        <f>+'2. Application Budget (LC)申请（当地'!I88</f>
        <v>0</v>
      </c>
      <c r="J78" s="118"/>
      <c r="K78" s="200"/>
      <c r="L78" s="118"/>
      <c r="M78" s="118"/>
      <c r="N78" s="184">
        <f t="shared" si="15"/>
        <v>0</v>
      </c>
      <c r="O78" s="184" t="b">
        <f t="shared" si="16"/>
        <v>1</v>
      </c>
      <c r="P78" s="207">
        <f t="shared" si="17"/>
        <v>0</v>
      </c>
      <c r="Q78" s="207">
        <f t="shared" si="18"/>
        <v>0</v>
      </c>
      <c r="R78" s="207">
        <f t="shared" si="19"/>
        <v>0</v>
      </c>
      <c r="S78" s="208">
        <f t="shared" si="20"/>
        <v>0</v>
      </c>
      <c r="T78" s="209">
        <f t="shared" si="21"/>
        <v>0</v>
      </c>
      <c r="U78" s="210"/>
      <c r="V78" s="9"/>
    </row>
    <row r="79" spans="1:22">
      <c r="A79" s="372"/>
      <c r="B79" s="102">
        <f>+'2. Application Budget (LC)申请（当地'!B89</f>
        <v>0</v>
      </c>
      <c r="C79" s="102">
        <f>+'2. Application Budget (LC)申请（当地'!C89</f>
        <v>0</v>
      </c>
      <c r="D79" s="2">
        <f>+'2. Application Budget (LC)申请（当地'!D89</f>
        <v>0</v>
      </c>
      <c r="E79" s="65">
        <f>+'2. Application Budget (LC)申请（当地'!E89</f>
        <v>0</v>
      </c>
      <c r="F79" s="65">
        <f>+'2. Application Budget (LC)申请（当地'!F89</f>
        <v>0</v>
      </c>
      <c r="G79" s="65">
        <f>+'2. Application Budget (LC)申请（当地'!G89</f>
        <v>0</v>
      </c>
      <c r="H79" s="65">
        <f>+'2. Application Budget (LC)申请（当地'!H89</f>
        <v>0</v>
      </c>
      <c r="I79" s="65">
        <f>+'2. Application Budget (LC)申请（当地'!I89</f>
        <v>0</v>
      </c>
      <c r="J79" s="118"/>
      <c r="K79" s="200"/>
      <c r="L79" s="118"/>
      <c r="M79" s="118"/>
      <c r="N79" s="184">
        <f t="shared" si="15"/>
        <v>0</v>
      </c>
      <c r="O79" s="184" t="b">
        <f t="shared" si="16"/>
        <v>1</v>
      </c>
      <c r="P79" s="207">
        <f t="shared" si="17"/>
        <v>0</v>
      </c>
      <c r="Q79" s="207">
        <f t="shared" si="18"/>
        <v>0</v>
      </c>
      <c r="R79" s="207">
        <f t="shared" si="19"/>
        <v>0</v>
      </c>
      <c r="S79" s="208">
        <f t="shared" si="20"/>
        <v>0</v>
      </c>
      <c r="T79" s="209">
        <f t="shared" si="21"/>
        <v>0</v>
      </c>
      <c r="U79" s="210"/>
      <c r="V79" s="9"/>
    </row>
    <row r="80" spans="1:22">
      <c r="A80" s="372"/>
      <c r="B80" s="102">
        <f>+'2. Application Budget (LC)申请（当地'!B90</f>
        <v>0</v>
      </c>
      <c r="C80" s="102">
        <f>+'2. Application Budget (LC)申请（当地'!C90</f>
        <v>0</v>
      </c>
      <c r="D80" s="2">
        <f>+'2. Application Budget (LC)申请（当地'!D90</f>
        <v>0</v>
      </c>
      <c r="E80" s="65">
        <f>+'2. Application Budget (LC)申请（当地'!E90</f>
        <v>0</v>
      </c>
      <c r="F80" s="65">
        <f>+'2. Application Budget (LC)申请（当地'!F90</f>
        <v>0</v>
      </c>
      <c r="G80" s="65">
        <f>+'2. Application Budget (LC)申请（当地'!G90</f>
        <v>0</v>
      </c>
      <c r="H80" s="65">
        <f>+'2. Application Budget (LC)申请（当地'!H90</f>
        <v>0</v>
      </c>
      <c r="I80" s="65">
        <f>+'2. Application Budget (LC)申请（当地'!I90</f>
        <v>0</v>
      </c>
      <c r="J80" s="118"/>
      <c r="K80" s="200"/>
      <c r="L80" s="118"/>
      <c r="M80" s="118"/>
      <c r="N80" s="184">
        <f t="shared" si="15"/>
        <v>0</v>
      </c>
      <c r="O80" s="184" t="b">
        <f t="shared" si="16"/>
        <v>1</v>
      </c>
      <c r="P80" s="207">
        <f t="shared" si="17"/>
        <v>0</v>
      </c>
      <c r="Q80" s="207">
        <f t="shared" si="18"/>
        <v>0</v>
      </c>
      <c r="R80" s="207">
        <f t="shared" si="19"/>
        <v>0</v>
      </c>
      <c r="S80" s="208">
        <f t="shared" si="20"/>
        <v>0</v>
      </c>
      <c r="T80" s="209">
        <f t="shared" si="21"/>
        <v>0</v>
      </c>
      <c r="U80" s="210"/>
      <c r="V80" s="9"/>
    </row>
    <row r="81" spans="1:22">
      <c r="A81" s="372"/>
      <c r="B81" s="102">
        <f>+'2. Application Budget (LC)申请（当地'!B91</f>
        <v>0</v>
      </c>
      <c r="C81" s="102">
        <f>+'2. Application Budget (LC)申请（当地'!C91</f>
        <v>0</v>
      </c>
      <c r="D81" s="2">
        <f>+'2. Application Budget (LC)申请（当地'!D91</f>
        <v>0</v>
      </c>
      <c r="E81" s="65">
        <f>+'2. Application Budget (LC)申请（当地'!E91</f>
        <v>0</v>
      </c>
      <c r="F81" s="65">
        <f>+'2. Application Budget (LC)申请（当地'!F91</f>
        <v>0</v>
      </c>
      <c r="G81" s="65">
        <f>+'2. Application Budget (LC)申请（当地'!G91</f>
        <v>0</v>
      </c>
      <c r="H81" s="65">
        <f>+'2. Application Budget (LC)申请（当地'!H91</f>
        <v>0</v>
      </c>
      <c r="I81" s="65">
        <f>+'2. Application Budget (LC)申请（当地'!I91</f>
        <v>0</v>
      </c>
      <c r="J81" s="118"/>
      <c r="K81" s="200"/>
      <c r="L81" s="118"/>
      <c r="M81" s="118"/>
      <c r="N81" s="184">
        <f t="shared" si="15"/>
        <v>0</v>
      </c>
      <c r="O81" s="184" t="b">
        <f t="shared" si="16"/>
        <v>1</v>
      </c>
      <c r="P81" s="207">
        <f t="shared" si="17"/>
        <v>0</v>
      </c>
      <c r="Q81" s="207">
        <f t="shared" si="18"/>
        <v>0</v>
      </c>
      <c r="R81" s="207">
        <f t="shared" si="19"/>
        <v>0</v>
      </c>
      <c r="S81" s="208">
        <f t="shared" si="20"/>
        <v>0</v>
      </c>
      <c r="T81" s="209">
        <f t="shared" si="21"/>
        <v>0</v>
      </c>
      <c r="U81" s="210"/>
      <c r="V81" s="9"/>
    </row>
    <row r="82" spans="1:22">
      <c r="A82" s="372"/>
      <c r="B82" s="102">
        <f>+'2. Application Budget (LC)申请（当地'!B92</f>
        <v>0</v>
      </c>
      <c r="C82" s="102">
        <f>+'2. Application Budget (LC)申请（当地'!C92</f>
        <v>0</v>
      </c>
      <c r="D82" s="2">
        <f>+'2. Application Budget (LC)申请（当地'!D92</f>
        <v>0</v>
      </c>
      <c r="E82" s="65">
        <f>+'2. Application Budget (LC)申请（当地'!E92</f>
        <v>0</v>
      </c>
      <c r="F82" s="65">
        <f>+'2. Application Budget (LC)申请（当地'!F92</f>
        <v>0</v>
      </c>
      <c r="G82" s="65">
        <f>+'2. Application Budget (LC)申请（当地'!G92</f>
        <v>0</v>
      </c>
      <c r="H82" s="65">
        <f>+'2. Application Budget (LC)申请（当地'!H92</f>
        <v>0</v>
      </c>
      <c r="I82" s="65">
        <f>+'2. Application Budget (LC)申请（当地'!I92</f>
        <v>0</v>
      </c>
      <c r="J82" s="118"/>
      <c r="K82" s="200"/>
      <c r="L82" s="118"/>
      <c r="M82" s="118"/>
      <c r="N82" s="184">
        <f t="shared" si="15"/>
        <v>0</v>
      </c>
      <c r="O82" s="184" t="b">
        <f t="shared" si="16"/>
        <v>1</v>
      </c>
      <c r="P82" s="207">
        <f t="shared" si="17"/>
        <v>0</v>
      </c>
      <c r="Q82" s="207">
        <f t="shared" si="18"/>
        <v>0</v>
      </c>
      <c r="R82" s="207">
        <f t="shared" si="19"/>
        <v>0</v>
      </c>
      <c r="S82" s="208">
        <f t="shared" si="20"/>
        <v>0</v>
      </c>
      <c r="T82" s="209">
        <f t="shared" si="21"/>
        <v>0</v>
      </c>
      <c r="U82" s="210"/>
      <c r="V82" s="9"/>
    </row>
    <row r="83" spans="1:22">
      <c r="A83" s="372"/>
      <c r="B83" s="102">
        <f>+'2. Application Budget (LC)申请（当地'!B93</f>
        <v>0</v>
      </c>
      <c r="C83" s="102">
        <f>+'2. Application Budget (LC)申请（当地'!C93</f>
        <v>0</v>
      </c>
      <c r="D83" s="2">
        <f>+'2. Application Budget (LC)申请（当地'!D93</f>
        <v>0</v>
      </c>
      <c r="E83" s="65">
        <f>+'2. Application Budget (LC)申请（当地'!E93</f>
        <v>0</v>
      </c>
      <c r="F83" s="65">
        <f>+'2. Application Budget (LC)申请（当地'!F93</f>
        <v>0</v>
      </c>
      <c r="G83" s="65">
        <f>+'2. Application Budget (LC)申请（当地'!G93</f>
        <v>0</v>
      </c>
      <c r="H83" s="65">
        <f>+'2. Application Budget (LC)申请（当地'!H93</f>
        <v>0</v>
      </c>
      <c r="I83" s="65">
        <f>+'2. Application Budget (LC)申请（当地'!I93</f>
        <v>0</v>
      </c>
      <c r="J83" s="118"/>
      <c r="K83" s="200"/>
      <c r="L83" s="118"/>
      <c r="M83" s="118"/>
      <c r="N83" s="184">
        <f t="shared" si="15"/>
        <v>0</v>
      </c>
      <c r="O83" s="184" t="b">
        <f t="shared" si="16"/>
        <v>1</v>
      </c>
      <c r="P83" s="207">
        <f t="shared" si="17"/>
        <v>0</v>
      </c>
      <c r="Q83" s="207">
        <f t="shared" si="18"/>
        <v>0</v>
      </c>
      <c r="R83" s="207">
        <f t="shared" si="19"/>
        <v>0</v>
      </c>
      <c r="S83" s="208">
        <f t="shared" si="20"/>
        <v>0</v>
      </c>
      <c r="T83" s="209">
        <f t="shared" si="21"/>
        <v>0</v>
      </c>
      <c r="U83" s="210"/>
      <c r="V83" s="9"/>
    </row>
    <row r="84" spans="1:22">
      <c r="A84" s="372"/>
      <c r="B84" s="102">
        <f>+'2. Application Budget (LC)申请（当地'!B94</f>
        <v>0</v>
      </c>
      <c r="C84" s="102">
        <f>+'2. Application Budget (LC)申请（当地'!C94</f>
        <v>0</v>
      </c>
      <c r="D84" s="2">
        <f>+'2. Application Budget (LC)申请（当地'!D94</f>
        <v>0</v>
      </c>
      <c r="E84" s="65">
        <f>+'2. Application Budget (LC)申请（当地'!E94</f>
        <v>0</v>
      </c>
      <c r="F84" s="65">
        <f>+'2. Application Budget (LC)申请（当地'!F94</f>
        <v>0</v>
      </c>
      <c r="G84" s="65">
        <f>+'2. Application Budget (LC)申请（当地'!G94</f>
        <v>0</v>
      </c>
      <c r="H84" s="65">
        <f>+'2. Application Budget (LC)申请（当地'!H94</f>
        <v>0</v>
      </c>
      <c r="I84" s="65">
        <f>+'2. Application Budget (LC)申请（当地'!I94</f>
        <v>0</v>
      </c>
      <c r="J84" s="118"/>
      <c r="K84" s="200"/>
      <c r="L84" s="118"/>
      <c r="M84" s="118"/>
      <c r="N84" s="184">
        <f t="shared" si="15"/>
        <v>0</v>
      </c>
      <c r="O84" s="184" t="b">
        <f t="shared" si="16"/>
        <v>1</v>
      </c>
      <c r="P84" s="207">
        <f t="shared" si="17"/>
        <v>0</v>
      </c>
      <c r="Q84" s="207">
        <f t="shared" si="18"/>
        <v>0</v>
      </c>
      <c r="R84" s="207">
        <f t="shared" si="19"/>
        <v>0</v>
      </c>
      <c r="S84" s="208">
        <f t="shared" si="20"/>
        <v>0</v>
      </c>
      <c r="T84" s="209">
        <f t="shared" si="21"/>
        <v>0</v>
      </c>
      <c r="U84" s="210"/>
      <c r="V84" s="9"/>
    </row>
    <row r="85" spans="1:22">
      <c r="A85" s="372"/>
      <c r="B85" s="102">
        <f>+'2. Application Budget (LC)申请（当地'!B95</f>
        <v>0</v>
      </c>
      <c r="C85" s="102">
        <f>+'2. Application Budget (LC)申请（当地'!C95</f>
        <v>0</v>
      </c>
      <c r="D85" s="2">
        <f>+'2. Application Budget (LC)申请（当地'!D95</f>
        <v>0</v>
      </c>
      <c r="E85" s="65">
        <f>+'2. Application Budget (LC)申请（当地'!E95</f>
        <v>0</v>
      </c>
      <c r="F85" s="65">
        <f>+'2. Application Budget (LC)申请（当地'!F95</f>
        <v>0</v>
      </c>
      <c r="G85" s="65">
        <f>+'2. Application Budget (LC)申请（当地'!G95</f>
        <v>0</v>
      </c>
      <c r="H85" s="65">
        <f>+'2. Application Budget (LC)申请（当地'!H95</f>
        <v>0</v>
      </c>
      <c r="I85" s="65">
        <f>+'2. Application Budget (LC)申请（当地'!I95</f>
        <v>0</v>
      </c>
      <c r="J85" s="118"/>
      <c r="K85" s="200"/>
      <c r="L85" s="118"/>
      <c r="M85" s="118"/>
      <c r="N85" s="184">
        <f t="shared" si="15"/>
        <v>0</v>
      </c>
      <c r="O85" s="184" t="b">
        <f t="shared" si="16"/>
        <v>1</v>
      </c>
      <c r="P85" s="207">
        <f t="shared" si="17"/>
        <v>0</v>
      </c>
      <c r="Q85" s="207">
        <f t="shared" si="18"/>
        <v>0</v>
      </c>
      <c r="R85" s="207">
        <f t="shared" si="19"/>
        <v>0</v>
      </c>
      <c r="S85" s="208">
        <f t="shared" si="20"/>
        <v>0</v>
      </c>
      <c r="T85" s="209">
        <f t="shared" si="21"/>
        <v>0</v>
      </c>
      <c r="U85" s="210"/>
      <c r="V85" s="9"/>
    </row>
    <row r="86" spans="1:22">
      <c r="A86" s="372"/>
      <c r="B86" s="102">
        <f>+'2. Application Budget (LC)申请（当地'!B96</f>
        <v>0</v>
      </c>
      <c r="C86" s="102">
        <f>+'2. Application Budget (LC)申请（当地'!C96</f>
        <v>0</v>
      </c>
      <c r="D86" s="2">
        <f>+'2. Application Budget (LC)申请（当地'!D96</f>
        <v>0</v>
      </c>
      <c r="E86" s="65">
        <f>+'2. Application Budget (LC)申请（当地'!E96</f>
        <v>0</v>
      </c>
      <c r="F86" s="65">
        <f>+'2. Application Budget (LC)申请（当地'!F96</f>
        <v>0</v>
      </c>
      <c r="G86" s="65">
        <f>+'2. Application Budget (LC)申请（当地'!G96</f>
        <v>0</v>
      </c>
      <c r="H86" s="65">
        <f>+'2. Application Budget (LC)申请（当地'!H96</f>
        <v>0</v>
      </c>
      <c r="I86" s="65">
        <f>+'2. Application Budget (LC)申请（当地'!I96</f>
        <v>0</v>
      </c>
      <c r="J86" s="118"/>
      <c r="K86" s="200"/>
      <c r="L86" s="118"/>
      <c r="M86" s="118"/>
      <c r="N86" s="184">
        <f t="shared" si="15"/>
        <v>0</v>
      </c>
      <c r="O86" s="184" t="b">
        <f t="shared" si="16"/>
        <v>1</v>
      </c>
      <c r="P86" s="207">
        <f t="shared" si="17"/>
        <v>0</v>
      </c>
      <c r="Q86" s="207">
        <f t="shared" si="18"/>
        <v>0</v>
      </c>
      <c r="R86" s="207">
        <f t="shared" si="19"/>
        <v>0</v>
      </c>
      <c r="S86" s="208">
        <f t="shared" si="20"/>
        <v>0</v>
      </c>
      <c r="T86" s="209">
        <f t="shared" si="21"/>
        <v>0</v>
      </c>
      <c r="U86" s="210"/>
      <c r="V86" s="9"/>
    </row>
    <row r="87" spans="1:22">
      <c r="A87" s="372"/>
      <c r="B87" s="102">
        <f>+'2. Application Budget (LC)申请（当地'!B97</f>
        <v>0</v>
      </c>
      <c r="C87" s="102">
        <f>+'2. Application Budget (LC)申请（当地'!C97</f>
        <v>0</v>
      </c>
      <c r="D87" s="2">
        <f>+'2. Application Budget (LC)申请（当地'!D97</f>
        <v>0</v>
      </c>
      <c r="E87" s="65">
        <f>+'2. Application Budget (LC)申请（当地'!E97</f>
        <v>0</v>
      </c>
      <c r="F87" s="65">
        <f>+'2. Application Budget (LC)申请（当地'!F97</f>
        <v>0</v>
      </c>
      <c r="G87" s="65">
        <f>+'2. Application Budget (LC)申请（当地'!G97</f>
        <v>0</v>
      </c>
      <c r="H87" s="65">
        <f>+'2. Application Budget (LC)申请（当地'!H97</f>
        <v>0</v>
      </c>
      <c r="I87" s="65">
        <f>+'2. Application Budget (LC)申请（当地'!I97</f>
        <v>0</v>
      </c>
      <c r="J87" s="118"/>
      <c r="K87" s="200"/>
      <c r="L87" s="118"/>
      <c r="M87" s="118"/>
      <c r="N87" s="184">
        <f t="shared" si="15"/>
        <v>0</v>
      </c>
      <c r="O87" s="184" t="b">
        <f t="shared" si="16"/>
        <v>1</v>
      </c>
      <c r="P87" s="207">
        <f t="shared" si="17"/>
        <v>0</v>
      </c>
      <c r="Q87" s="207">
        <f t="shared" si="18"/>
        <v>0</v>
      </c>
      <c r="R87" s="207">
        <f t="shared" si="19"/>
        <v>0</v>
      </c>
      <c r="S87" s="208">
        <f t="shared" si="20"/>
        <v>0</v>
      </c>
      <c r="T87" s="209">
        <f t="shared" si="21"/>
        <v>0</v>
      </c>
      <c r="U87" s="210"/>
      <c r="V87" s="9"/>
    </row>
    <row r="88" spans="1:22">
      <c r="A88" s="372"/>
      <c r="B88" s="102">
        <f>+'2. Application Budget (LC)申请（当地'!B98</f>
        <v>0</v>
      </c>
      <c r="C88" s="102">
        <f>+'2. Application Budget (LC)申请（当地'!C98</f>
        <v>0</v>
      </c>
      <c r="D88" s="2">
        <f>+'2. Application Budget (LC)申请（当地'!D98</f>
        <v>0</v>
      </c>
      <c r="E88" s="65">
        <f>+'2. Application Budget (LC)申请（当地'!E98</f>
        <v>0</v>
      </c>
      <c r="F88" s="65">
        <f>+'2. Application Budget (LC)申请（当地'!F98</f>
        <v>0</v>
      </c>
      <c r="G88" s="65">
        <f>+'2. Application Budget (LC)申请（当地'!G98</f>
        <v>0</v>
      </c>
      <c r="H88" s="65">
        <f>+'2. Application Budget (LC)申请（当地'!H98</f>
        <v>0</v>
      </c>
      <c r="I88" s="65">
        <f>+'2. Application Budget (LC)申请（当地'!I98</f>
        <v>0</v>
      </c>
      <c r="J88" s="118"/>
      <c r="K88" s="200"/>
      <c r="L88" s="118"/>
      <c r="M88" s="118"/>
      <c r="N88" s="184">
        <f t="shared" si="15"/>
        <v>0</v>
      </c>
      <c r="O88" s="184" t="b">
        <f t="shared" si="16"/>
        <v>1</v>
      </c>
      <c r="P88" s="207">
        <f t="shared" si="17"/>
        <v>0</v>
      </c>
      <c r="Q88" s="207">
        <f t="shared" si="18"/>
        <v>0</v>
      </c>
      <c r="R88" s="207">
        <f t="shared" si="19"/>
        <v>0</v>
      </c>
      <c r="S88" s="208">
        <f t="shared" si="20"/>
        <v>0</v>
      </c>
      <c r="T88" s="209">
        <f t="shared" si="21"/>
        <v>0</v>
      </c>
      <c r="U88" s="210"/>
      <c r="V88" s="9"/>
    </row>
    <row r="89" spans="1:22">
      <c r="A89" s="372"/>
      <c r="B89" s="102">
        <f>+'2. Application Budget (LC)申请（当地'!B99</f>
        <v>0</v>
      </c>
      <c r="C89" s="102">
        <f>+'2. Application Budget (LC)申请（当地'!C99</f>
        <v>0</v>
      </c>
      <c r="D89" s="2">
        <f>+'2. Application Budget (LC)申请（当地'!D99</f>
        <v>0</v>
      </c>
      <c r="E89" s="65">
        <f>+'2. Application Budget (LC)申请（当地'!E99</f>
        <v>0</v>
      </c>
      <c r="F89" s="65">
        <f>+'2. Application Budget (LC)申请（当地'!F99</f>
        <v>0</v>
      </c>
      <c r="G89" s="65">
        <f>+'2. Application Budget (LC)申请（当地'!G99</f>
        <v>0</v>
      </c>
      <c r="H89" s="65">
        <f>+'2. Application Budget (LC)申请（当地'!H99</f>
        <v>0</v>
      </c>
      <c r="I89" s="65">
        <f>+'2. Application Budget (LC)申请（当地'!I99</f>
        <v>0</v>
      </c>
      <c r="J89" s="118"/>
      <c r="K89" s="200"/>
      <c r="L89" s="118"/>
      <c r="M89" s="118"/>
      <c r="N89" s="184">
        <f t="shared" ref="N89:N98" si="22">J89*K89</f>
        <v>0</v>
      </c>
      <c r="O89" s="184" t="b">
        <f t="shared" ref="O89:O98" si="23">IF((J89*K89)=(L89+M89),TRUE)</f>
        <v>1</v>
      </c>
      <c r="P89" s="207">
        <f t="shared" ref="P89:P98" si="24">IFERROR((J89-E89)/E89,0)</f>
        <v>0</v>
      </c>
      <c r="Q89" s="207">
        <f t="shared" ref="Q89:Q98" si="25">IFERROR((K89-F89)/F89,0)</f>
        <v>0</v>
      </c>
      <c r="R89" s="207">
        <f t="shared" ref="R89:R98" si="26">IFERROR((L89-G89)/G89,0)</f>
        <v>0</v>
      </c>
      <c r="S89" s="208">
        <f t="shared" ref="S89:S98" si="27">IFERROR((M89-H89)/H89,0)</f>
        <v>0</v>
      </c>
      <c r="T89" s="209">
        <f t="shared" ref="T89:T98" si="28">IFERROR((N89-I89)/I89,0)</f>
        <v>0</v>
      </c>
      <c r="U89" s="210"/>
      <c r="V89" s="9"/>
    </row>
    <row r="90" spans="1:22">
      <c r="A90" s="372"/>
      <c r="B90" s="102">
        <f>+'2. Application Budget (LC)申请（当地'!B100</f>
        <v>0</v>
      </c>
      <c r="C90" s="102">
        <f>+'2. Application Budget (LC)申请（当地'!C100</f>
        <v>0</v>
      </c>
      <c r="D90" s="2">
        <f>+'2. Application Budget (LC)申请（当地'!D100</f>
        <v>0</v>
      </c>
      <c r="E90" s="65">
        <f>+'2. Application Budget (LC)申请（当地'!E100</f>
        <v>0</v>
      </c>
      <c r="F90" s="65">
        <f>+'2. Application Budget (LC)申请（当地'!F100</f>
        <v>0</v>
      </c>
      <c r="G90" s="65">
        <f>+'2. Application Budget (LC)申请（当地'!G100</f>
        <v>0</v>
      </c>
      <c r="H90" s="65">
        <f>+'2. Application Budget (LC)申请（当地'!H100</f>
        <v>0</v>
      </c>
      <c r="I90" s="65">
        <f>+'2. Application Budget (LC)申请（当地'!I100</f>
        <v>0</v>
      </c>
      <c r="J90" s="118"/>
      <c r="K90" s="200"/>
      <c r="L90" s="118"/>
      <c r="M90" s="118"/>
      <c r="N90" s="184">
        <f t="shared" si="22"/>
        <v>0</v>
      </c>
      <c r="O90" s="184" t="b">
        <f t="shared" si="23"/>
        <v>1</v>
      </c>
      <c r="P90" s="207">
        <f t="shared" si="24"/>
        <v>0</v>
      </c>
      <c r="Q90" s="207">
        <f t="shared" si="25"/>
        <v>0</v>
      </c>
      <c r="R90" s="207">
        <f t="shared" si="26"/>
        <v>0</v>
      </c>
      <c r="S90" s="208">
        <f t="shared" si="27"/>
        <v>0</v>
      </c>
      <c r="T90" s="209">
        <f t="shared" si="28"/>
        <v>0</v>
      </c>
      <c r="U90" s="210"/>
      <c r="V90" s="9"/>
    </row>
    <row r="91" spans="1:22">
      <c r="A91" s="372"/>
      <c r="B91" s="102">
        <f>+'2. Application Budget (LC)申请（当地'!B101</f>
        <v>0</v>
      </c>
      <c r="C91" s="102">
        <f>+'2. Application Budget (LC)申请（当地'!C101</f>
        <v>0</v>
      </c>
      <c r="D91" s="2">
        <f>+'2. Application Budget (LC)申请（当地'!D101</f>
        <v>0</v>
      </c>
      <c r="E91" s="65">
        <f>+'2. Application Budget (LC)申请（当地'!E101</f>
        <v>0</v>
      </c>
      <c r="F91" s="65">
        <f>+'2. Application Budget (LC)申请（当地'!F101</f>
        <v>0</v>
      </c>
      <c r="G91" s="65">
        <f>+'2. Application Budget (LC)申请（当地'!G101</f>
        <v>0</v>
      </c>
      <c r="H91" s="65">
        <f>+'2. Application Budget (LC)申请（当地'!H101</f>
        <v>0</v>
      </c>
      <c r="I91" s="65">
        <f>+'2. Application Budget (LC)申请（当地'!I101</f>
        <v>0</v>
      </c>
      <c r="J91" s="118"/>
      <c r="K91" s="200"/>
      <c r="L91" s="118"/>
      <c r="M91" s="118"/>
      <c r="N91" s="184">
        <f t="shared" si="22"/>
        <v>0</v>
      </c>
      <c r="O91" s="184" t="b">
        <f t="shared" si="23"/>
        <v>1</v>
      </c>
      <c r="P91" s="207">
        <f t="shared" si="24"/>
        <v>0</v>
      </c>
      <c r="Q91" s="207">
        <f t="shared" si="25"/>
        <v>0</v>
      </c>
      <c r="R91" s="207">
        <f t="shared" si="26"/>
        <v>0</v>
      </c>
      <c r="S91" s="208">
        <f t="shared" si="27"/>
        <v>0</v>
      </c>
      <c r="T91" s="209">
        <f t="shared" si="28"/>
        <v>0</v>
      </c>
      <c r="U91" s="210"/>
      <c r="V91" s="9"/>
    </row>
    <row r="92" spans="1:22">
      <c r="A92" s="372"/>
      <c r="B92" s="102">
        <f>+'2. Application Budget (LC)申请（当地'!B102</f>
        <v>0</v>
      </c>
      <c r="C92" s="102">
        <f>+'2. Application Budget (LC)申请（当地'!C102</f>
        <v>0</v>
      </c>
      <c r="D92" s="2">
        <f>+'2. Application Budget (LC)申请（当地'!D102</f>
        <v>0</v>
      </c>
      <c r="E92" s="65">
        <f>+'2. Application Budget (LC)申请（当地'!E102</f>
        <v>0</v>
      </c>
      <c r="F92" s="65">
        <f>+'2. Application Budget (LC)申请（当地'!F102</f>
        <v>0</v>
      </c>
      <c r="G92" s="65">
        <f>+'2. Application Budget (LC)申请（当地'!G102</f>
        <v>0</v>
      </c>
      <c r="H92" s="65">
        <f>+'2. Application Budget (LC)申请（当地'!H102</f>
        <v>0</v>
      </c>
      <c r="I92" s="65">
        <f>+'2. Application Budget (LC)申请（当地'!I102</f>
        <v>0</v>
      </c>
      <c r="J92" s="118"/>
      <c r="K92" s="200"/>
      <c r="L92" s="118"/>
      <c r="M92" s="118"/>
      <c r="N92" s="184">
        <f t="shared" si="22"/>
        <v>0</v>
      </c>
      <c r="O92" s="184" t="b">
        <f t="shared" si="23"/>
        <v>1</v>
      </c>
      <c r="P92" s="207">
        <f t="shared" si="24"/>
        <v>0</v>
      </c>
      <c r="Q92" s="207">
        <f t="shared" si="25"/>
        <v>0</v>
      </c>
      <c r="R92" s="207">
        <f t="shared" si="26"/>
        <v>0</v>
      </c>
      <c r="S92" s="208">
        <f t="shared" si="27"/>
        <v>0</v>
      </c>
      <c r="T92" s="209">
        <f t="shared" si="28"/>
        <v>0</v>
      </c>
      <c r="U92" s="210"/>
      <c r="V92" s="9"/>
    </row>
    <row r="93" spans="1:22">
      <c r="A93" s="372"/>
      <c r="B93" s="102">
        <f>+'2. Application Budget (LC)申请（当地'!B103</f>
        <v>0</v>
      </c>
      <c r="C93" s="102">
        <f>+'2. Application Budget (LC)申请（当地'!C103</f>
        <v>0</v>
      </c>
      <c r="D93" s="2">
        <f>+'2. Application Budget (LC)申请（当地'!D103</f>
        <v>0</v>
      </c>
      <c r="E93" s="65">
        <f>+'2. Application Budget (LC)申请（当地'!E103</f>
        <v>0</v>
      </c>
      <c r="F93" s="65">
        <f>+'2. Application Budget (LC)申请（当地'!F103</f>
        <v>0</v>
      </c>
      <c r="G93" s="65">
        <f>+'2. Application Budget (LC)申请（当地'!G103</f>
        <v>0</v>
      </c>
      <c r="H93" s="65">
        <f>+'2. Application Budget (LC)申请（当地'!H103</f>
        <v>0</v>
      </c>
      <c r="I93" s="65">
        <f>+'2. Application Budget (LC)申请（当地'!I103</f>
        <v>0</v>
      </c>
      <c r="J93" s="118"/>
      <c r="K93" s="200"/>
      <c r="L93" s="118"/>
      <c r="M93" s="118"/>
      <c r="N93" s="184">
        <f t="shared" si="22"/>
        <v>0</v>
      </c>
      <c r="O93" s="184" t="b">
        <f t="shared" si="23"/>
        <v>1</v>
      </c>
      <c r="P93" s="207">
        <f t="shared" si="24"/>
        <v>0</v>
      </c>
      <c r="Q93" s="207">
        <f t="shared" si="25"/>
        <v>0</v>
      </c>
      <c r="R93" s="207">
        <f t="shared" si="26"/>
        <v>0</v>
      </c>
      <c r="S93" s="208">
        <f t="shared" si="27"/>
        <v>0</v>
      </c>
      <c r="T93" s="209">
        <f t="shared" si="28"/>
        <v>0</v>
      </c>
      <c r="U93" s="210"/>
      <c r="V93" s="9"/>
    </row>
    <row r="94" spans="1:22">
      <c r="A94" s="372"/>
      <c r="B94" s="102">
        <f>+'2. Application Budget (LC)申请（当地'!B104</f>
        <v>0</v>
      </c>
      <c r="C94" s="102">
        <f>+'2. Application Budget (LC)申请（当地'!C104</f>
        <v>0</v>
      </c>
      <c r="D94" s="2">
        <f>+'2. Application Budget (LC)申请（当地'!D104</f>
        <v>0</v>
      </c>
      <c r="E94" s="65">
        <f>+'2. Application Budget (LC)申请（当地'!E104</f>
        <v>0</v>
      </c>
      <c r="F94" s="65">
        <f>+'2. Application Budget (LC)申请（当地'!F104</f>
        <v>0</v>
      </c>
      <c r="G94" s="65">
        <f>+'2. Application Budget (LC)申请（当地'!G104</f>
        <v>0</v>
      </c>
      <c r="H94" s="65">
        <f>+'2. Application Budget (LC)申请（当地'!H104</f>
        <v>0</v>
      </c>
      <c r="I94" s="65">
        <f>+'2. Application Budget (LC)申请（当地'!I104</f>
        <v>0</v>
      </c>
      <c r="J94" s="118"/>
      <c r="K94" s="200"/>
      <c r="L94" s="118"/>
      <c r="M94" s="118"/>
      <c r="N94" s="184">
        <f t="shared" si="22"/>
        <v>0</v>
      </c>
      <c r="O94" s="184" t="b">
        <f t="shared" si="23"/>
        <v>1</v>
      </c>
      <c r="P94" s="207">
        <f t="shared" si="24"/>
        <v>0</v>
      </c>
      <c r="Q94" s="207">
        <f t="shared" si="25"/>
        <v>0</v>
      </c>
      <c r="R94" s="207">
        <f t="shared" si="26"/>
        <v>0</v>
      </c>
      <c r="S94" s="208">
        <f t="shared" si="27"/>
        <v>0</v>
      </c>
      <c r="T94" s="209">
        <f t="shared" si="28"/>
        <v>0</v>
      </c>
      <c r="U94" s="210"/>
      <c r="V94" s="9"/>
    </row>
    <row r="95" spans="1:22">
      <c r="A95" s="372"/>
      <c r="B95" s="102">
        <f>+'2. Application Budget (LC)申请（当地'!B105</f>
        <v>0</v>
      </c>
      <c r="C95" s="102">
        <f>+'2. Application Budget (LC)申请（当地'!C105</f>
        <v>0</v>
      </c>
      <c r="D95" s="2">
        <f>+'2. Application Budget (LC)申请（当地'!D105</f>
        <v>0</v>
      </c>
      <c r="E95" s="65">
        <f>+'2. Application Budget (LC)申请（当地'!E105</f>
        <v>0</v>
      </c>
      <c r="F95" s="65">
        <f>+'2. Application Budget (LC)申请（当地'!F105</f>
        <v>0</v>
      </c>
      <c r="G95" s="65">
        <f>+'2. Application Budget (LC)申请（当地'!G105</f>
        <v>0</v>
      </c>
      <c r="H95" s="65">
        <f>+'2. Application Budget (LC)申请（当地'!H105</f>
        <v>0</v>
      </c>
      <c r="I95" s="65">
        <f>+'2. Application Budget (LC)申请（当地'!I105</f>
        <v>0</v>
      </c>
      <c r="J95" s="118"/>
      <c r="K95" s="200"/>
      <c r="L95" s="118"/>
      <c r="M95" s="118"/>
      <c r="N95" s="184">
        <f t="shared" si="22"/>
        <v>0</v>
      </c>
      <c r="O95" s="184" t="b">
        <f t="shared" si="23"/>
        <v>1</v>
      </c>
      <c r="P95" s="207">
        <f t="shared" si="24"/>
        <v>0</v>
      </c>
      <c r="Q95" s="207">
        <f t="shared" si="25"/>
        <v>0</v>
      </c>
      <c r="R95" s="207">
        <f t="shared" si="26"/>
        <v>0</v>
      </c>
      <c r="S95" s="208">
        <f t="shared" si="27"/>
        <v>0</v>
      </c>
      <c r="T95" s="209">
        <f t="shared" si="28"/>
        <v>0</v>
      </c>
      <c r="U95" s="210"/>
      <c r="V95" s="9"/>
    </row>
    <row r="96" spans="1:22">
      <c r="A96" s="372"/>
      <c r="B96" s="102">
        <f>+'2. Application Budget (LC)申请（当地'!B106</f>
        <v>0</v>
      </c>
      <c r="C96" s="102">
        <f>+'2. Application Budget (LC)申请（当地'!C106</f>
        <v>0</v>
      </c>
      <c r="D96" s="2">
        <f>+'2. Application Budget (LC)申请（当地'!D106</f>
        <v>0</v>
      </c>
      <c r="E96" s="65">
        <f>+'2. Application Budget (LC)申请（当地'!E106</f>
        <v>0</v>
      </c>
      <c r="F96" s="65">
        <f>+'2. Application Budget (LC)申请（当地'!F106</f>
        <v>0</v>
      </c>
      <c r="G96" s="65">
        <f>+'2. Application Budget (LC)申请（当地'!G106</f>
        <v>0</v>
      </c>
      <c r="H96" s="65">
        <f>+'2. Application Budget (LC)申请（当地'!H106</f>
        <v>0</v>
      </c>
      <c r="I96" s="65">
        <f>+'2. Application Budget (LC)申请（当地'!I106</f>
        <v>0</v>
      </c>
      <c r="J96" s="118"/>
      <c r="K96" s="200"/>
      <c r="L96" s="118"/>
      <c r="M96" s="118"/>
      <c r="N96" s="184">
        <f t="shared" si="22"/>
        <v>0</v>
      </c>
      <c r="O96" s="184" t="b">
        <f t="shared" si="23"/>
        <v>1</v>
      </c>
      <c r="P96" s="207">
        <f t="shared" si="24"/>
        <v>0</v>
      </c>
      <c r="Q96" s="207">
        <f t="shared" si="25"/>
        <v>0</v>
      </c>
      <c r="R96" s="207">
        <f t="shared" si="26"/>
        <v>0</v>
      </c>
      <c r="S96" s="208">
        <f t="shared" si="27"/>
        <v>0</v>
      </c>
      <c r="T96" s="209">
        <f t="shared" si="28"/>
        <v>0</v>
      </c>
      <c r="U96" s="210"/>
      <c r="V96" s="9"/>
    </row>
    <row r="97" spans="1:22">
      <c r="A97" s="372"/>
      <c r="B97" s="102">
        <f>+'2. Application Budget (LC)申请（当地'!B107</f>
        <v>0</v>
      </c>
      <c r="C97" s="102">
        <f>+'2. Application Budget (LC)申请（当地'!C107</f>
        <v>0</v>
      </c>
      <c r="D97" s="2">
        <f>+'2. Application Budget (LC)申请（当地'!D107</f>
        <v>0</v>
      </c>
      <c r="E97" s="65">
        <f>+'2. Application Budget (LC)申请（当地'!E107</f>
        <v>0</v>
      </c>
      <c r="F97" s="65">
        <f>+'2. Application Budget (LC)申请（当地'!F107</f>
        <v>0</v>
      </c>
      <c r="G97" s="65">
        <f>+'2. Application Budget (LC)申请（当地'!G107</f>
        <v>0</v>
      </c>
      <c r="H97" s="65">
        <f>+'2. Application Budget (LC)申请（当地'!H107</f>
        <v>0</v>
      </c>
      <c r="I97" s="65">
        <f>+'2. Application Budget (LC)申请（当地'!I107</f>
        <v>0</v>
      </c>
      <c r="J97" s="118"/>
      <c r="K97" s="200"/>
      <c r="L97" s="118"/>
      <c r="M97" s="118"/>
      <c r="N97" s="184">
        <f t="shared" si="22"/>
        <v>0</v>
      </c>
      <c r="O97" s="184" t="b">
        <f t="shared" si="23"/>
        <v>1</v>
      </c>
      <c r="P97" s="207">
        <f t="shared" si="24"/>
        <v>0</v>
      </c>
      <c r="Q97" s="207">
        <f t="shared" si="25"/>
        <v>0</v>
      </c>
      <c r="R97" s="207">
        <f t="shared" si="26"/>
        <v>0</v>
      </c>
      <c r="S97" s="208">
        <f t="shared" si="27"/>
        <v>0</v>
      </c>
      <c r="T97" s="209">
        <f t="shared" si="28"/>
        <v>0</v>
      </c>
      <c r="U97" s="210"/>
      <c r="V97" s="9"/>
    </row>
    <row r="98" spans="1:22">
      <c r="A98" s="372"/>
      <c r="B98" s="102">
        <f>+'2. Application Budget (LC)申请（当地'!B108</f>
        <v>0</v>
      </c>
      <c r="C98" s="102">
        <f>+'2. Application Budget (LC)申请（当地'!C108</f>
        <v>0</v>
      </c>
      <c r="D98" s="2">
        <f>+'2. Application Budget (LC)申请（当地'!D108</f>
        <v>0</v>
      </c>
      <c r="E98" s="65">
        <f>+'2. Application Budget (LC)申请（当地'!E108</f>
        <v>0</v>
      </c>
      <c r="F98" s="65">
        <f>+'2. Application Budget (LC)申请（当地'!F108</f>
        <v>0</v>
      </c>
      <c r="G98" s="65">
        <f>+'2. Application Budget (LC)申请（当地'!G108</f>
        <v>0</v>
      </c>
      <c r="H98" s="65">
        <f>+'2. Application Budget (LC)申请（当地'!H108</f>
        <v>0</v>
      </c>
      <c r="I98" s="65">
        <f>+'2. Application Budget (LC)申请（当地'!I108</f>
        <v>0</v>
      </c>
      <c r="J98" s="118"/>
      <c r="K98" s="200"/>
      <c r="L98" s="118"/>
      <c r="M98" s="118"/>
      <c r="N98" s="184">
        <f t="shared" si="22"/>
        <v>0</v>
      </c>
      <c r="O98" s="184" t="b">
        <f t="shared" si="23"/>
        <v>1</v>
      </c>
      <c r="P98" s="207">
        <f t="shared" si="24"/>
        <v>0</v>
      </c>
      <c r="Q98" s="207">
        <f t="shared" si="25"/>
        <v>0</v>
      </c>
      <c r="R98" s="207">
        <f t="shared" si="26"/>
        <v>0</v>
      </c>
      <c r="S98" s="208">
        <f t="shared" si="27"/>
        <v>0</v>
      </c>
      <c r="T98" s="209">
        <f t="shared" si="28"/>
        <v>0</v>
      </c>
      <c r="U98" s="210"/>
      <c r="V98" s="9"/>
    </row>
    <row r="99" spans="1:22">
      <c r="A99" s="372"/>
      <c r="B99" s="2"/>
      <c r="C99" s="2"/>
      <c r="D99" s="2"/>
      <c r="E99" s="65"/>
      <c r="F99" s="65"/>
      <c r="G99" s="65"/>
      <c r="H99" s="65"/>
      <c r="I99" s="65"/>
      <c r="J99" s="184"/>
      <c r="K99" s="186"/>
      <c r="L99" s="184"/>
      <c r="M99" s="184"/>
      <c r="N99" s="184"/>
      <c r="O99" s="184"/>
      <c r="P99" s="207"/>
      <c r="Q99" s="207"/>
      <c r="R99" s="207"/>
      <c r="S99" s="208"/>
      <c r="T99" s="209"/>
      <c r="U99" s="210"/>
      <c r="V99" s="9"/>
    </row>
    <row r="100" spans="1:22">
      <c r="A100" s="402"/>
      <c r="B100" s="312" t="s">
        <v>139</v>
      </c>
      <c r="C100" s="401"/>
      <c r="D100" s="401"/>
      <c r="E100" s="401"/>
      <c r="F100" s="378"/>
      <c r="G100" s="149">
        <f>SUM(G49:G99)</f>
        <v>0</v>
      </c>
      <c r="H100" s="149">
        <f>SUM(H49:H99)</f>
        <v>0</v>
      </c>
      <c r="I100" s="149">
        <f>SUM(I49:I99)</f>
        <v>0</v>
      </c>
      <c r="J100" s="407"/>
      <c r="K100" s="408"/>
      <c r="L100" s="190">
        <f>SUM(L49:L99)</f>
        <v>0</v>
      </c>
      <c r="M100" s="190">
        <f>SUM(M49:M99)</f>
        <v>0</v>
      </c>
      <c r="N100" s="190">
        <f>SUM(N49:N99)</f>
        <v>0</v>
      </c>
      <c r="O100" s="190"/>
      <c r="P100" s="211"/>
      <c r="Q100" s="211"/>
      <c r="R100" s="211">
        <f t="shared" si="8"/>
        <v>0</v>
      </c>
      <c r="S100" s="212">
        <f t="shared" si="9"/>
        <v>0</v>
      </c>
      <c r="T100" s="213">
        <f t="shared" si="10"/>
        <v>0</v>
      </c>
      <c r="U100" s="210"/>
      <c r="V100" s="9"/>
    </row>
    <row r="101" spans="1:22">
      <c r="A101" s="362" t="s">
        <v>221</v>
      </c>
      <c r="B101" s="102">
        <f>+'2. Application Budget (LC)申请（当地'!B111</f>
        <v>0</v>
      </c>
      <c r="C101" s="102">
        <f>+'2. Application Budget (LC)申请（当地'!C111</f>
        <v>0</v>
      </c>
      <c r="D101" s="2">
        <f>+'2. Application Budget (LC)申请（当地'!D111</f>
        <v>0</v>
      </c>
      <c r="E101" s="65">
        <f>+'2. Application Budget (LC)申请（当地'!E111</f>
        <v>0</v>
      </c>
      <c r="F101" s="65">
        <f>+'2. Application Budget (LC)申请（当地'!F111</f>
        <v>0</v>
      </c>
      <c r="G101" s="65">
        <f>+'2. Application Budget (LC)申请（当地'!G111</f>
        <v>0</v>
      </c>
      <c r="H101" s="65">
        <f>+'2. Application Budget (LC)申请（当地'!H111</f>
        <v>0</v>
      </c>
      <c r="I101" s="65">
        <f>+'2. Application Budget (LC)申请（当地'!I111</f>
        <v>0</v>
      </c>
      <c r="J101" s="118"/>
      <c r="K101" s="200"/>
      <c r="L101" s="118"/>
      <c r="M101" s="118"/>
      <c r="N101" s="184">
        <f t="shared" ref="N101:N107" si="29">J101*K101</f>
        <v>0</v>
      </c>
      <c r="O101" s="184" t="b">
        <f t="shared" ref="O101:O107" si="30">IF((J101*K101)=(L101+M101),TRUE)</f>
        <v>1</v>
      </c>
      <c r="P101" s="207">
        <f t="shared" si="13"/>
        <v>0</v>
      </c>
      <c r="Q101" s="207">
        <f t="shared" si="14"/>
        <v>0</v>
      </c>
      <c r="R101" s="207">
        <f t="shared" si="8"/>
        <v>0</v>
      </c>
      <c r="S101" s="208">
        <f t="shared" si="9"/>
        <v>0</v>
      </c>
      <c r="T101" s="209">
        <f t="shared" si="10"/>
        <v>0</v>
      </c>
      <c r="U101" s="210"/>
      <c r="V101" s="9"/>
    </row>
    <row r="102" spans="1:22">
      <c r="A102" s="362"/>
      <c r="B102" s="102">
        <f>+'2. Application Budget (LC)申请（当地'!B112</f>
        <v>0</v>
      </c>
      <c r="C102" s="102">
        <f>+'2. Application Budget (LC)申请（当地'!C112</f>
        <v>0</v>
      </c>
      <c r="D102" s="2">
        <f>+'2. Application Budget (LC)申请（当地'!D112</f>
        <v>0</v>
      </c>
      <c r="E102" s="65">
        <f>+'2. Application Budget (LC)申请（当地'!E112</f>
        <v>0</v>
      </c>
      <c r="F102" s="65">
        <f>+'2. Application Budget (LC)申请（当地'!F112</f>
        <v>0</v>
      </c>
      <c r="G102" s="65">
        <f>+'2. Application Budget (LC)申请（当地'!G112</f>
        <v>0</v>
      </c>
      <c r="H102" s="65">
        <f>+'2. Application Budget (LC)申请（当地'!H112</f>
        <v>0</v>
      </c>
      <c r="I102" s="65">
        <f>+'2. Application Budget (LC)申请（当地'!I112</f>
        <v>0</v>
      </c>
      <c r="J102" s="118"/>
      <c r="K102" s="200"/>
      <c r="L102" s="118"/>
      <c r="M102" s="118"/>
      <c r="N102" s="184">
        <f t="shared" si="29"/>
        <v>0</v>
      </c>
      <c r="O102" s="184" t="b">
        <f t="shared" si="30"/>
        <v>1</v>
      </c>
      <c r="P102" s="207">
        <f t="shared" si="13"/>
        <v>0</v>
      </c>
      <c r="Q102" s="207">
        <f t="shared" si="14"/>
        <v>0</v>
      </c>
      <c r="R102" s="207">
        <f t="shared" si="8"/>
        <v>0</v>
      </c>
      <c r="S102" s="208">
        <f t="shared" si="9"/>
        <v>0</v>
      </c>
      <c r="T102" s="209">
        <f t="shared" si="10"/>
        <v>0</v>
      </c>
      <c r="U102" s="210"/>
      <c r="V102" s="9"/>
    </row>
    <row r="103" spans="1:22">
      <c r="A103" s="362"/>
      <c r="B103" s="102">
        <f>+'2. Application Budget (LC)申请（当地'!B113</f>
        <v>0</v>
      </c>
      <c r="C103" s="102">
        <f>+'2. Application Budget (LC)申请（当地'!C113</f>
        <v>0</v>
      </c>
      <c r="D103" s="2">
        <f>+'2. Application Budget (LC)申请（当地'!D113</f>
        <v>0</v>
      </c>
      <c r="E103" s="65">
        <f>+'2. Application Budget (LC)申请（当地'!E113</f>
        <v>0</v>
      </c>
      <c r="F103" s="65">
        <f>+'2. Application Budget (LC)申请（当地'!F113</f>
        <v>0</v>
      </c>
      <c r="G103" s="65">
        <f>+'2. Application Budget (LC)申请（当地'!G113</f>
        <v>0</v>
      </c>
      <c r="H103" s="65">
        <f>+'2. Application Budget (LC)申请（当地'!H113</f>
        <v>0</v>
      </c>
      <c r="I103" s="65">
        <f>+'2. Application Budget (LC)申请（当地'!I113</f>
        <v>0</v>
      </c>
      <c r="J103" s="118"/>
      <c r="K103" s="200"/>
      <c r="L103" s="118"/>
      <c r="M103" s="118"/>
      <c r="N103" s="184">
        <f t="shared" si="29"/>
        <v>0</v>
      </c>
      <c r="O103" s="184" t="b">
        <f t="shared" si="30"/>
        <v>1</v>
      </c>
      <c r="P103" s="207">
        <f t="shared" si="13"/>
        <v>0</v>
      </c>
      <c r="Q103" s="207">
        <f t="shared" si="14"/>
        <v>0</v>
      </c>
      <c r="R103" s="207">
        <f t="shared" si="8"/>
        <v>0</v>
      </c>
      <c r="S103" s="208">
        <f t="shared" si="9"/>
        <v>0</v>
      </c>
      <c r="T103" s="209">
        <f t="shared" si="10"/>
        <v>0</v>
      </c>
      <c r="U103" s="210"/>
      <c r="V103" s="9"/>
    </row>
    <row r="104" spans="1:22">
      <c r="A104" s="362"/>
      <c r="B104" s="102">
        <f>+'2. Application Budget (LC)申请（当地'!B114</f>
        <v>0</v>
      </c>
      <c r="C104" s="102">
        <f>+'2. Application Budget (LC)申请（当地'!C114</f>
        <v>0</v>
      </c>
      <c r="D104" s="2">
        <f>+'2. Application Budget (LC)申请（当地'!D114</f>
        <v>0</v>
      </c>
      <c r="E104" s="65">
        <f>+'2. Application Budget (LC)申请（当地'!E114</f>
        <v>0</v>
      </c>
      <c r="F104" s="65">
        <f>+'2. Application Budget (LC)申请（当地'!F114</f>
        <v>0</v>
      </c>
      <c r="G104" s="65">
        <f>+'2. Application Budget (LC)申请（当地'!G114</f>
        <v>0</v>
      </c>
      <c r="H104" s="65">
        <f>+'2. Application Budget (LC)申请（当地'!H114</f>
        <v>0</v>
      </c>
      <c r="I104" s="65">
        <f>+'2. Application Budget (LC)申请（当地'!I114</f>
        <v>0</v>
      </c>
      <c r="J104" s="118"/>
      <c r="K104" s="200"/>
      <c r="L104" s="118"/>
      <c r="M104" s="118"/>
      <c r="N104" s="184">
        <f t="shared" si="29"/>
        <v>0</v>
      </c>
      <c r="O104" s="184" t="b">
        <f t="shared" si="30"/>
        <v>1</v>
      </c>
      <c r="P104" s="207">
        <f t="shared" si="13"/>
        <v>0</v>
      </c>
      <c r="Q104" s="207">
        <f t="shared" si="14"/>
        <v>0</v>
      </c>
      <c r="R104" s="207">
        <f t="shared" si="8"/>
        <v>0</v>
      </c>
      <c r="S104" s="208">
        <f t="shared" si="9"/>
        <v>0</v>
      </c>
      <c r="T104" s="209">
        <f t="shared" si="10"/>
        <v>0</v>
      </c>
      <c r="U104" s="210"/>
      <c r="V104" s="9"/>
    </row>
    <row r="105" spans="1:22">
      <c r="A105" s="362"/>
      <c r="B105" s="102">
        <f>+'2. Application Budget (LC)申请（当地'!B115</f>
        <v>0</v>
      </c>
      <c r="C105" s="102">
        <f>+'2. Application Budget (LC)申请（当地'!C115</f>
        <v>0</v>
      </c>
      <c r="D105" s="2">
        <f>+'2. Application Budget (LC)申请（当地'!D115</f>
        <v>0</v>
      </c>
      <c r="E105" s="65">
        <f>+'2. Application Budget (LC)申请（当地'!E115</f>
        <v>0</v>
      </c>
      <c r="F105" s="65">
        <f>+'2. Application Budget (LC)申请（当地'!F115</f>
        <v>0</v>
      </c>
      <c r="G105" s="65">
        <f>+'2. Application Budget (LC)申请（当地'!G115</f>
        <v>0</v>
      </c>
      <c r="H105" s="65">
        <f>+'2. Application Budget (LC)申请（当地'!H115</f>
        <v>0</v>
      </c>
      <c r="I105" s="65">
        <f>+'2. Application Budget (LC)申请（当地'!I115</f>
        <v>0</v>
      </c>
      <c r="J105" s="118"/>
      <c r="K105" s="200"/>
      <c r="L105" s="118"/>
      <c r="M105" s="118"/>
      <c r="N105" s="184">
        <f t="shared" si="29"/>
        <v>0</v>
      </c>
      <c r="O105" s="184" t="b">
        <f t="shared" si="30"/>
        <v>1</v>
      </c>
      <c r="P105" s="207">
        <f t="shared" si="13"/>
        <v>0</v>
      </c>
      <c r="Q105" s="207">
        <f t="shared" si="14"/>
        <v>0</v>
      </c>
      <c r="R105" s="207">
        <f t="shared" si="8"/>
        <v>0</v>
      </c>
      <c r="S105" s="208">
        <f t="shared" si="9"/>
        <v>0</v>
      </c>
      <c r="T105" s="209">
        <f t="shared" si="10"/>
        <v>0</v>
      </c>
      <c r="U105" s="210"/>
      <c r="V105" s="9"/>
    </row>
    <row r="106" spans="1:22">
      <c r="A106" s="362"/>
      <c r="B106" s="102">
        <f>+'2. Application Budget (LC)申请（当地'!B116</f>
        <v>0</v>
      </c>
      <c r="C106" s="102">
        <f>+'2. Application Budget (LC)申请（当地'!C116</f>
        <v>0</v>
      </c>
      <c r="D106" s="2">
        <f>+'2. Application Budget (LC)申请（当地'!D116</f>
        <v>0</v>
      </c>
      <c r="E106" s="65">
        <f>+'2. Application Budget (LC)申请（当地'!E116</f>
        <v>0</v>
      </c>
      <c r="F106" s="65">
        <f>+'2. Application Budget (LC)申请（当地'!F116</f>
        <v>0</v>
      </c>
      <c r="G106" s="65">
        <f>+'2. Application Budget (LC)申请（当地'!G116</f>
        <v>0</v>
      </c>
      <c r="H106" s="65">
        <f>+'2. Application Budget (LC)申请（当地'!H116</f>
        <v>0</v>
      </c>
      <c r="I106" s="65">
        <f>+'2. Application Budget (LC)申请（当地'!I116</f>
        <v>0</v>
      </c>
      <c r="J106" s="118"/>
      <c r="K106" s="200"/>
      <c r="L106" s="118"/>
      <c r="M106" s="118"/>
      <c r="N106" s="184">
        <f t="shared" si="29"/>
        <v>0</v>
      </c>
      <c r="O106" s="184" t="b">
        <f t="shared" si="30"/>
        <v>1</v>
      </c>
      <c r="P106" s="207">
        <f t="shared" si="13"/>
        <v>0</v>
      </c>
      <c r="Q106" s="207">
        <f t="shared" si="14"/>
        <v>0</v>
      </c>
      <c r="R106" s="207">
        <f t="shared" si="8"/>
        <v>0</v>
      </c>
      <c r="S106" s="208">
        <f t="shared" si="9"/>
        <v>0</v>
      </c>
      <c r="T106" s="209">
        <f t="shared" si="10"/>
        <v>0</v>
      </c>
      <c r="U106" s="210"/>
      <c r="V106" s="9"/>
    </row>
    <row r="107" spans="1:22">
      <c r="A107" s="362"/>
      <c r="B107" s="102">
        <f>+'2. Application Budget (LC)申请（当地'!B117</f>
        <v>0</v>
      </c>
      <c r="C107" s="102">
        <f>+'2. Application Budget (LC)申请（当地'!C117</f>
        <v>0</v>
      </c>
      <c r="D107" s="2">
        <f>+'2. Application Budget (LC)申请（当地'!D117</f>
        <v>0</v>
      </c>
      <c r="E107" s="65">
        <f>+'2. Application Budget (LC)申请（当地'!E117</f>
        <v>0</v>
      </c>
      <c r="F107" s="65">
        <f>+'2. Application Budget (LC)申请（当地'!F117</f>
        <v>0</v>
      </c>
      <c r="G107" s="65">
        <f>+'2. Application Budget (LC)申请（当地'!G117</f>
        <v>0</v>
      </c>
      <c r="H107" s="65">
        <f>+'2. Application Budget (LC)申请（当地'!H117</f>
        <v>0</v>
      </c>
      <c r="I107" s="65">
        <f>+'2. Application Budget (LC)申请（当地'!I117</f>
        <v>0</v>
      </c>
      <c r="J107" s="118"/>
      <c r="K107" s="200"/>
      <c r="L107" s="118"/>
      <c r="M107" s="118"/>
      <c r="N107" s="184">
        <f t="shared" si="29"/>
        <v>0</v>
      </c>
      <c r="O107" s="184" t="b">
        <f t="shared" si="30"/>
        <v>1</v>
      </c>
      <c r="P107" s="207">
        <f t="shared" si="13"/>
        <v>0</v>
      </c>
      <c r="Q107" s="207">
        <f t="shared" si="14"/>
        <v>0</v>
      </c>
      <c r="R107" s="207">
        <f t="shared" si="8"/>
        <v>0</v>
      </c>
      <c r="S107" s="208">
        <f t="shared" si="9"/>
        <v>0</v>
      </c>
      <c r="T107" s="209">
        <f t="shared" si="10"/>
        <v>0</v>
      </c>
      <c r="U107" s="210"/>
      <c r="V107" s="9"/>
    </row>
    <row r="108" spans="1:22">
      <c r="A108" s="362"/>
      <c r="B108" s="102">
        <f>+'2. Application Budget (LC)申请（当地'!B118</f>
        <v>0</v>
      </c>
      <c r="C108" s="102">
        <f>+'2. Application Budget (LC)申请（当地'!C118</f>
        <v>0</v>
      </c>
      <c r="D108" s="2">
        <f>+'2. Application Budget (LC)申请（当地'!D118</f>
        <v>0</v>
      </c>
      <c r="E108" s="65">
        <f>+'2. Application Budget (LC)申请（当地'!E118</f>
        <v>0</v>
      </c>
      <c r="F108" s="65">
        <f>+'2. Application Budget (LC)申请（当地'!F118</f>
        <v>0</v>
      </c>
      <c r="G108" s="65">
        <f>+'2. Application Budget (LC)申请（当地'!G118</f>
        <v>0</v>
      </c>
      <c r="H108" s="65">
        <f>+'2. Application Budget (LC)申请（当地'!H118</f>
        <v>0</v>
      </c>
      <c r="I108" s="65">
        <f>+'2. Application Budget (LC)申请（当地'!I118</f>
        <v>0</v>
      </c>
      <c r="J108" s="118"/>
      <c r="K108" s="200"/>
      <c r="L108" s="118"/>
      <c r="M108" s="118"/>
      <c r="N108" s="184">
        <f t="shared" ref="N108:N110" si="31">J108*K108</f>
        <v>0</v>
      </c>
      <c r="O108" s="184" t="b">
        <f t="shared" ref="O108:O110" si="32">IF((J108*K108)=(L108+M108),TRUE)</f>
        <v>1</v>
      </c>
      <c r="P108" s="207">
        <f t="shared" ref="P108:P110" si="33">IFERROR((J108-E108)/E108,0)</f>
        <v>0</v>
      </c>
      <c r="Q108" s="207">
        <f t="shared" ref="Q108:Q110" si="34">IFERROR((K108-F108)/F108,0)</f>
        <v>0</v>
      </c>
      <c r="R108" s="207">
        <f t="shared" ref="R108:R110" si="35">IFERROR((L108-G108)/G108,0)</f>
        <v>0</v>
      </c>
      <c r="S108" s="208">
        <f t="shared" ref="S108:S110" si="36">IFERROR((M108-H108)/H108,0)</f>
        <v>0</v>
      </c>
      <c r="T108" s="209">
        <f t="shared" ref="T108:T110" si="37">IFERROR((N108-I108)/I108,0)</f>
        <v>0</v>
      </c>
      <c r="U108" s="210"/>
      <c r="V108" s="9"/>
    </row>
    <row r="109" spans="1:22">
      <c r="A109" s="362"/>
      <c r="B109" s="102">
        <f>+'2. Application Budget (LC)申请（当地'!B119</f>
        <v>0</v>
      </c>
      <c r="C109" s="102">
        <f>+'2. Application Budget (LC)申请（当地'!C119</f>
        <v>0</v>
      </c>
      <c r="D109" s="2">
        <f>+'2. Application Budget (LC)申请（当地'!D119</f>
        <v>0</v>
      </c>
      <c r="E109" s="65">
        <f>+'2. Application Budget (LC)申请（当地'!E119</f>
        <v>0</v>
      </c>
      <c r="F109" s="65">
        <f>+'2. Application Budget (LC)申请（当地'!F119</f>
        <v>0</v>
      </c>
      <c r="G109" s="65">
        <f>+'2. Application Budget (LC)申请（当地'!G119</f>
        <v>0</v>
      </c>
      <c r="H109" s="65">
        <f>+'2. Application Budget (LC)申请（当地'!H119</f>
        <v>0</v>
      </c>
      <c r="I109" s="65">
        <f>+'2. Application Budget (LC)申请（当地'!I119</f>
        <v>0</v>
      </c>
      <c r="J109" s="118"/>
      <c r="K109" s="200"/>
      <c r="L109" s="118"/>
      <c r="M109" s="118"/>
      <c r="N109" s="184">
        <f t="shared" si="31"/>
        <v>0</v>
      </c>
      <c r="O109" s="184" t="b">
        <f t="shared" si="32"/>
        <v>1</v>
      </c>
      <c r="P109" s="207">
        <f t="shared" si="33"/>
        <v>0</v>
      </c>
      <c r="Q109" s="207">
        <f t="shared" si="34"/>
        <v>0</v>
      </c>
      <c r="R109" s="207">
        <f t="shared" si="35"/>
        <v>0</v>
      </c>
      <c r="S109" s="208">
        <f t="shared" si="36"/>
        <v>0</v>
      </c>
      <c r="T109" s="209">
        <f t="shared" si="37"/>
        <v>0</v>
      </c>
      <c r="U109" s="210"/>
    </row>
    <row r="110" spans="1:22">
      <c r="A110" s="362"/>
      <c r="B110" s="102">
        <f>+'2. Application Budget (LC)申请（当地'!B120</f>
        <v>0</v>
      </c>
      <c r="C110" s="102">
        <f>+'2. Application Budget (LC)申请（当地'!C120</f>
        <v>0</v>
      </c>
      <c r="D110" s="2">
        <f>+'2. Application Budget (LC)申请（当地'!D120</f>
        <v>0</v>
      </c>
      <c r="E110" s="65">
        <f>+'2. Application Budget (LC)申请（当地'!E120</f>
        <v>0</v>
      </c>
      <c r="F110" s="65">
        <f>+'2. Application Budget (LC)申请（当地'!F120</f>
        <v>0</v>
      </c>
      <c r="G110" s="65">
        <f>+'2. Application Budget (LC)申请（当地'!G120</f>
        <v>0</v>
      </c>
      <c r="H110" s="65">
        <f>+'2. Application Budget (LC)申请（当地'!H120</f>
        <v>0</v>
      </c>
      <c r="I110" s="65">
        <f>+'2. Application Budget (LC)申请（当地'!I120</f>
        <v>0</v>
      </c>
      <c r="J110" s="118"/>
      <c r="K110" s="200"/>
      <c r="L110" s="118"/>
      <c r="M110" s="118"/>
      <c r="N110" s="184">
        <f t="shared" si="31"/>
        <v>0</v>
      </c>
      <c r="O110" s="184" t="b">
        <f t="shared" si="32"/>
        <v>1</v>
      </c>
      <c r="P110" s="207">
        <f t="shared" si="33"/>
        <v>0</v>
      </c>
      <c r="Q110" s="207">
        <f t="shared" si="34"/>
        <v>0</v>
      </c>
      <c r="R110" s="207">
        <f t="shared" si="35"/>
        <v>0</v>
      </c>
      <c r="S110" s="208">
        <f t="shared" si="36"/>
        <v>0</v>
      </c>
      <c r="T110" s="209">
        <f t="shared" si="37"/>
        <v>0</v>
      </c>
      <c r="U110" s="210"/>
    </row>
    <row r="111" spans="1:22">
      <c r="A111" s="362"/>
      <c r="B111" s="2"/>
      <c r="C111" s="2"/>
      <c r="D111" s="2"/>
      <c r="E111" s="65"/>
      <c r="F111" s="65"/>
      <c r="G111" s="65"/>
      <c r="H111" s="65"/>
      <c r="I111" s="65"/>
      <c r="J111" s="184"/>
      <c r="K111" s="186"/>
      <c r="L111" s="184"/>
      <c r="M111" s="184"/>
      <c r="N111" s="184"/>
      <c r="O111" s="184"/>
      <c r="P111" s="207"/>
      <c r="Q111" s="207"/>
      <c r="R111" s="207"/>
      <c r="S111" s="208"/>
      <c r="T111" s="209"/>
      <c r="U111" s="210"/>
    </row>
    <row r="112" spans="1:22">
      <c r="A112" s="362"/>
      <c r="B112" s="312" t="s">
        <v>219</v>
      </c>
      <c r="C112" s="401"/>
      <c r="D112" s="401"/>
      <c r="E112" s="401"/>
      <c r="F112" s="378"/>
      <c r="G112" s="149">
        <f>SUM(G101:G111)</f>
        <v>0</v>
      </c>
      <c r="H112" s="149">
        <f>SUM(H101:H111)</f>
        <v>0</v>
      </c>
      <c r="I112" s="149">
        <f>SUM(I101:I111)</f>
        <v>0</v>
      </c>
      <c r="J112" s="407"/>
      <c r="K112" s="408"/>
      <c r="L112" s="190">
        <f>SUM(L101:L111)</f>
        <v>0</v>
      </c>
      <c r="M112" s="190">
        <f>SUM(M101:M111)</f>
        <v>0</v>
      </c>
      <c r="N112" s="190">
        <f>SUM(N101:N111)</f>
        <v>0</v>
      </c>
      <c r="O112" s="190"/>
      <c r="P112" s="211"/>
      <c r="Q112" s="211"/>
      <c r="R112" s="211">
        <f t="shared" si="8"/>
        <v>0</v>
      </c>
      <c r="S112" s="212">
        <f t="shared" si="9"/>
        <v>0</v>
      </c>
      <c r="T112" s="213">
        <f t="shared" si="10"/>
        <v>0</v>
      </c>
      <c r="U112" s="210"/>
    </row>
    <row r="113" spans="1:21">
      <c r="A113" s="373" t="s">
        <v>127</v>
      </c>
      <c r="B113" s="102">
        <f>+'2. Application Budget (LC)申请（当地'!B123</f>
        <v>0</v>
      </c>
      <c r="C113" s="102">
        <f>+'2. Application Budget (LC)申请（当地'!C123</f>
        <v>0</v>
      </c>
      <c r="D113" s="2">
        <f>+'2. Application Budget (LC)申请（当地'!D123</f>
        <v>0</v>
      </c>
      <c r="E113" s="65">
        <f>+'2. Application Budget (LC)申请（当地'!E123</f>
        <v>0</v>
      </c>
      <c r="F113" s="65">
        <f>+'2. Application Budget (LC)申请（当地'!F123</f>
        <v>0</v>
      </c>
      <c r="G113" s="65">
        <f>+'2. Application Budget (LC)申请（当地'!G123</f>
        <v>0</v>
      </c>
      <c r="H113" s="65">
        <f>+'2. Application Budget (LC)申请（当地'!H123</f>
        <v>0</v>
      </c>
      <c r="I113" s="65">
        <f>+'2. Application Budget (LC)申请（当地'!I123</f>
        <v>0</v>
      </c>
      <c r="J113" s="118"/>
      <c r="K113" s="200"/>
      <c r="L113" s="118"/>
      <c r="M113" s="118"/>
      <c r="N113" s="184">
        <f t="shared" ref="N113" si="38">J113*K113</f>
        <v>0</v>
      </c>
      <c r="O113" s="184" t="b">
        <f t="shared" ref="O113" si="39">IF((J113*K113)=(L113+M113),TRUE)</f>
        <v>1</v>
      </c>
      <c r="P113" s="207">
        <f t="shared" si="13"/>
        <v>0</v>
      </c>
      <c r="Q113" s="207">
        <f t="shared" si="14"/>
        <v>0</v>
      </c>
      <c r="R113" s="207">
        <f t="shared" si="8"/>
        <v>0</v>
      </c>
      <c r="S113" s="208">
        <f t="shared" si="9"/>
        <v>0</v>
      </c>
      <c r="T113" s="209">
        <f t="shared" si="10"/>
        <v>0</v>
      </c>
      <c r="U113" s="210"/>
    </row>
    <row r="114" spans="1:21">
      <c r="A114" s="362"/>
      <c r="B114" s="102">
        <f>+'2. Application Budget (LC)申请（当地'!B124</f>
        <v>0</v>
      </c>
      <c r="C114" s="102">
        <f>+'2. Application Budget (LC)申请（当地'!C124</f>
        <v>0</v>
      </c>
      <c r="D114" s="2">
        <f>+'2. Application Budget (LC)申请（当地'!D124</f>
        <v>0</v>
      </c>
      <c r="E114" s="65">
        <f>+'2. Application Budget (LC)申请（当地'!E124</f>
        <v>0</v>
      </c>
      <c r="F114" s="65">
        <f>+'2. Application Budget (LC)申请（当地'!F124</f>
        <v>0</v>
      </c>
      <c r="G114" s="65">
        <f>+'2. Application Budget (LC)申请（当地'!G124</f>
        <v>0</v>
      </c>
      <c r="H114" s="65">
        <f>+'2. Application Budget (LC)申请（当地'!H124</f>
        <v>0</v>
      </c>
      <c r="I114" s="65">
        <f>+'2. Application Budget (LC)申请（当地'!I124</f>
        <v>0</v>
      </c>
      <c r="J114" s="118"/>
      <c r="K114" s="200"/>
      <c r="L114" s="118"/>
      <c r="M114" s="118"/>
      <c r="N114" s="184">
        <f t="shared" ref="N114:N122" si="40">J114*K114</f>
        <v>0</v>
      </c>
      <c r="O114" s="184" t="b">
        <f t="shared" ref="O114:O122" si="41">IF((J114*K114)=(L114+M114),TRUE)</f>
        <v>1</v>
      </c>
      <c r="P114" s="207">
        <f t="shared" ref="P114:P122" si="42">IFERROR((J114-E114)/E114,0)</f>
        <v>0</v>
      </c>
      <c r="Q114" s="207">
        <f t="shared" ref="Q114:Q122" si="43">IFERROR((K114-F114)/F114,0)</f>
        <v>0</v>
      </c>
      <c r="R114" s="207">
        <f t="shared" ref="R114:R122" si="44">IFERROR((L114-G114)/G114,0)</f>
        <v>0</v>
      </c>
      <c r="S114" s="208">
        <f t="shared" ref="S114:S122" si="45">IFERROR((M114-H114)/H114,0)</f>
        <v>0</v>
      </c>
      <c r="T114" s="209">
        <f t="shared" ref="T114:T122" si="46">IFERROR((N114-I114)/I114,0)</f>
        <v>0</v>
      </c>
      <c r="U114" s="210"/>
    </row>
    <row r="115" spans="1:21">
      <c r="A115" s="362"/>
      <c r="B115" s="102">
        <f>+'2. Application Budget (LC)申请（当地'!B125</f>
        <v>0</v>
      </c>
      <c r="C115" s="102">
        <f>+'2. Application Budget (LC)申请（当地'!C125</f>
        <v>0</v>
      </c>
      <c r="D115" s="2">
        <f>+'2. Application Budget (LC)申请（当地'!D125</f>
        <v>0</v>
      </c>
      <c r="E115" s="65">
        <f>+'2. Application Budget (LC)申请（当地'!E125</f>
        <v>0</v>
      </c>
      <c r="F115" s="65">
        <f>+'2. Application Budget (LC)申请（当地'!F125</f>
        <v>0</v>
      </c>
      <c r="G115" s="65">
        <f>+'2. Application Budget (LC)申请（当地'!G125</f>
        <v>0</v>
      </c>
      <c r="H115" s="65">
        <f>+'2. Application Budget (LC)申请（当地'!H125</f>
        <v>0</v>
      </c>
      <c r="I115" s="65">
        <f>+'2. Application Budget (LC)申请（当地'!I125</f>
        <v>0</v>
      </c>
      <c r="J115" s="118"/>
      <c r="K115" s="200"/>
      <c r="L115" s="118"/>
      <c r="M115" s="118"/>
      <c r="N115" s="184">
        <f t="shared" si="40"/>
        <v>0</v>
      </c>
      <c r="O115" s="184" t="b">
        <f t="shared" si="41"/>
        <v>1</v>
      </c>
      <c r="P115" s="207">
        <f t="shared" si="42"/>
        <v>0</v>
      </c>
      <c r="Q115" s="207">
        <f t="shared" si="43"/>
        <v>0</v>
      </c>
      <c r="R115" s="207">
        <f t="shared" si="44"/>
        <v>0</v>
      </c>
      <c r="S115" s="208">
        <f t="shared" si="45"/>
        <v>0</v>
      </c>
      <c r="T115" s="209">
        <f t="shared" si="46"/>
        <v>0</v>
      </c>
      <c r="U115" s="210"/>
    </row>
    <row r="116" spans="1:21">
      <c r="A116" s="362"/>
      <c r="B116" s="102">
        <f>+'2. Application Budget (LC)申请（当地'!B126</f>
        <v>0</v>
      </c>
      <c r="C116" s="102">
        <f>+'2. Application Budget (LC)申请（当地'!C126</f>
        <v>0</v>
      </c>
      <c r="D116" s="2">
        <f>+'2. Application Budget (LC)申请（当地'!D126</f>
        <v>0</v>
      </c>
      <c r="E116" s="65">
        <f>+'2. Application Budget (LC)申请（当地'!E126</f>
        <v>0</v>
      </c>
      <c r="F116" s="65">
        <f>+'2. Application Budget (LC)申请（当地'!F126</f>
        <v>0</v>
      </c>
      <c r="G116" s="65">
        <f>+'2. Application Budget (LC)申请（当地'!G126</f>
        <v>0</v>
      </c>
      <c r="H116" s="65">
        <f>+'2. Application Budget (LC)申请（当地'!H126</f>
        <v>0</v>
      </c>
      <c r="I116" s="65">
        <f>+'2. Application Budget (LC)申请（当地'!I126</f>
        <v>0</v>
      </c>
      <c r="J116" s="118"/>
      <c r="K116" s="200"/>
      <c r="L116" s="118"/>
      <c r="M116" s="118"/>
      <c r="N116" s="184">
        <f t="shared" si="40"/>
        <v>0</v>
      </c>
      <c r="O116" s="184" t="b">
        <f t="shared" si="41"/>
        <v>1</v>
      </c>
      <c r="P116" s="207">
        <f t="shared" si="42"/>
        <v>0</v>
      </c>
      <c r="Q116" s="207">
        <f t="shared" si="43"/>
        <v>0</v>
      </c>
      <c r="R116" s="207">
        <f t="shared" si="44"/>
        <v>0</v>
      </c>
      <c r="S116" s="208">
        <f t="shared" si="45"/>
        <v>0</v>
      </c>
      <c r="T116" s="209">
        <f t="shared" si="46"/>
        <v>0</v>
      </c>
      <c r="U116" s="210"/>
    </row>
    <row r="117" spans="1:21">
      <c r="A117" s="362"/>
      <c r="B117" s="102">
        <f>+'2. Application Budget (LC)申请（当地'!B127</f>
        <v>0</v>
      </c>
      <c r="C117" s="102">
        <f>+'2. Application Budget (LC)申请（当地'!C127</f>
        <v>0</v>
      </c>
      <c r="D117" s="2">
        <f>+'2. Application Budget (LC)申请（当地'!D127</f>
        <v>0</v>
      </c>
      <c r="E117" s="65">
        <f>+'2. Application Budget (LC)申请（当地'!E127</f>
        <v>0</v>
      </c>
      <c r="F117" s="65">
        <f>+'2. Application Budget (LC)申请（当地'!F127</f>
        <v>0</v>
      </c>
      <c r="G117" s="65">
        <f>+'2. Application Budget (LC)申请（当地'!G127</f>
        <v>0</v>
      </c>
      <c r="H117" s="65">
        <f>+'2. Application Budget (LC)申请（当地'!H127</f>
        <v>0</v>
      </c>
      <c r="I117" s="65">
        <f>+'2. Application Budget (LC)申请（当地'!I127</f>
        <v>0</v>
      </c>
      <c r="J117" s="118"/>
      <c r="K117" s="200"/>
      <c r="L117" s="118"/>
      <c r="M117" s="118"/>
      <c r="N117" s="184">
        <f t="shared" si="40"/>
        <v>0</v>
      </c>
      <c r="O117" s="184" t="b">
        <f t="shared" si="41"/>
        <v>1</v>
      </c>
      <c r="P117" s="207">
        <f t="shared" si="42"/>
        <v>0</v>
      </c>
      <c r="Q117" s="207">
        <f t="shared" si="43"/>
        <v>0</v>
      </c>
      <c r="R117" s="207">
        <f t="shared" si="44"/>
        <v>0</v>
      </c>
      <c r="S117" s="208">
        <f t="shared" si="45"/>
        <v>0</v>
      </c>
      <c r="T117" s="209">
        <f t="shared" si="46"/>
        <v>0</v>
      </c>
      <c r="U117" s="210"/>
    </row>
    <row r="118" spans="1:21">
      <c r="A118" s="362"/>
      <c r="B118" s="102">
        <f>+'2. Application Budget (LC)申请（当地'!B128</f>
        <v>0</v>
      </c>
      <c r="C118" s="102">
        <f>+'2. Application Budget (LC)申请（当地'!C128</f>
        <v>0</v>
      </c>
      <c r="D118" s="2">
        <f>+'2. Application Budget (LC)申请（当地'!D128</f>
        <v>0</v>
      </c>
      <c r="E118" s="65">
        <f>+'2. Application Budget (LC)申请（当地'!E128</f>
        <v>0</v>
      </c>
      <c r="F118" s="65">
        <f>+'2. Application Budget (LC)申请（当地'!F128</f>
        <v>0</v>
      </c>
      <c r="G118" s="65">
        <f>+'2. Application Budget (LC)申请（当地'!G128</f>
        <v>0</v>
      </c>
      <c r="H118" s="65">
        <f>+'2. Application Budget (LC)申请（当地'!H128</f>
        <v>0</v>
      </c>
      <c r="I118" s="65">
        <f>+'2. Application Budget (LC)申请（当地'!I128</f>
        <v>0</v>
      </c>
      <c r="J118" s="118"/>
      <c r="K118" s="200"/>
      <c r="L118" s="118"/>
      <c r="M118" s="118"/>
      <c r="N118" s="184">
        <f t="shared" si="40"/>
        <v>0</v>
      </c>
      <c r="O118" s="184" t="b">
        <f t="shared" si="41"/>
        <v>1</v>
      </c>
      <c r="P118" s="207">
        <f t="shared" si="42"/>
        <v>0</v>
      </c>
      <c r="Q118" s="207">
        <f t="shared" si="43"/>
        <v>0</v>
      </c>
      <c r="R118" s="207">
        <f t="shared" si="44"/>
        <v>0</v>
      </c>
      <c r="S118" s="208">
        <f t="shared" si="45"/>
        <v>0</v>
      </c>
      <c r="T118" s="209">
        <f t="shared" si="46"/>
        <v>0</v>
      </c>
      <c r="U118" s="210"/>
    </row>
    <row r="119" spans="1:21">
      <c r="A119" s="362"/>
      <c r="B119" s="102">
        <f>+'2. Application Budget (LC)申请（当地'!B129</f>
        <v>0</v>
      </c>
      <c r="C119" s="102">
        <f>+'2. Application Budget (LC)申请（当地'!C129</f>
        <v>0</v>
      </c>
      <c r="D119" s="2">
        <f>+'2. Application Budget (LC)申请（当地'!D129</f>
        <v>0</v>
      </c>
      <c r="E119" s="65">
        <f>+'2. Application Budget (LC)申请（当地'!E129</f>
        <v>0</v>
      </c>
      <c r="F119" s="65">
        <f>+'2. Application Budget (LC)申请（当地'!F129</f>
        <v>0</v>
      </c>
      <c r="G119" s="65">
        <f>+'2. Application Budget (LC)申请（当地'!G129</f>
        <v>0</v>
      </c>
      <c r="H119" s="65">
        <f>+'2. Application Budget (LC)申请（当地'!H129</f>
        <v>0</v>
      </c>
      <c r="I119" s="65">
        <f>+'2. Application Budget (LC)申请（当地'!I129</f>
        <v>0</v>
      </c>
      <c r="J119" s="118"/>
      <c r="K119" s="200"/>
      <c r="L119" s="118"/>
      <c r="M119" s="118"/>
      <c r="N119" s="184">
        <f t="shared" si="40"/>
        <v>0</v>
      </c>
      <c r="O119" s="184" t="b">
        <f t="shared" si="41"/>
        <v>1</v>
      </c>
      <c r="P119" s="207">
        <f t="shared" si="42"/>
        <v>0</v>
      </c>
      <c r="Q119" s="207">
        <f t="shared" si="43"/>
        <v>0</v>
      </c>
      <c r="R119" s="207">
        <f t="shared" si="44"/>
        <v>0</v>
      </c>
      <c r="S119" s="208">
        <f t="shared" si="45"/>
        <v>0</v>
      </c>
      <c r="T119" s="209">
        <f t="shared" si="46"/>
        <v>0</v>
      </c>
      <c r="U119" s="210"/>
    </row>
    <row r="120" spans="1:21">
      <c r="A120" s="362"/>
      <c r="B120" s="102">
        <f>+'2. Application Budget (LC)申请（当地'!B130</f>
        <v>0</v>
      </c>
      <c r="C120" s="102">
        <f>+'2. Application Budget (LC)申请（当地'!C130</f>
        <v>0</v>
      </c>
      <c r="D120" s="2">
        <f>+'2. Application Budget (LC)申请（当地'!D130</f>
        <v>0</v>
      </c>
      <c r="E120" s="65">
        <f>+'2. Application Budget (LC)申请（当地'!E130</f>
        <v>0</v>
      </c>
      <c r="F120" s="65">
        <f>+'2. Application Budget (LC)申请（当地'!F130</f>
        <v>0</v>
      </c>
      <c r="G120" s="65">
        <f>+'2. Application Budget (LC)申请（当地'!G130</f>
        <v>0</v>
      </c>
      <c r="H120" s="65">
        <f>+'2. Application Budget (LC)申请（当地'!H130</f>
        <v>0</v>
      </c>
      <c r="I120" s="65">
        <f>+'2. Application Budget (LC)申请（当地'!I130</f>
        <v>0</v>
      </c>
      <c r="J120" s="118"/>
      <c r="K120" s="200"/>
      <c r="L120" s="118"/>
      <c r="M120" s="118"/>
      <c r="N120" s="184">
        <f t="shared" si="40"/>
        <v>0</v>
      </c>
      <c r="O120" s="184" t="b">
        <f t="shared" si="41"/>
        <v>1</v>
      </c>
      <c r="P120" s="207">
        <f t="shared" si="42"/>
        <v>0</v>
      </c>
      <c r="Q120" s="207">
        <f t="shared" si="43"/>
        <v>0</v>
      </c>
      <c r="R120" s="207">
        <f t="shared" si="44"/>
        <v>0</v>
      </c>
      <c r="S120" s="208">
        <f t="shared" si="45"/>
        <v>0</v>
      </c>
      <c r="T120" s="209">
        <f t="shared" si="46"/>
        <v>0</v>
      </c>
      <c r="U120" s="210"/>
    </row>
    <row r="121" spans="1:21">
      <c r="A121" s="362"/>
      <c r="B121" s="102">
        <f>+'2. Application Budget (LC)申请（当地'!B131</f>
        <v>0</v>
      </c>
      <c r="C121" s="102">
        <f>+'2. Application Budget (LC)申请（当地'!C131</f>
        <v>0</v>
      </c>
      <c r="D121" s="2">
        <f>+'2. Application Budget (LC)申请（当地'!D131</f>
        <v>0</v>
      </c>
      <c r="E121" s="65">
        <f>+'2. Application Budget (LC)申请（当地'!E131</f>
        <v>0</v>
      </c>
      <c r="F121" s="65">
        <f>+'2. Application Budget (LC)申请（当地'!F131</f>
        <v>0</v>
      </c>
      <c r="G121" s="65">
        <f>+'2. Application Budget (LC)申请（当地'!G131</f>
        <v>0</v>
      </c>
      <c r="H121" s="65">
        <f>+'2. Application Budget (LC)申请（当地'!H131</f>
        <v>0</v>
      </c>
      <c r="I121" s="65">
        <f>+'2. Application Budget (LC)申请（当地'!I131</f>
        <v>0</v>
      </c>
      <c r="J121" s="118"/>
      <c r="K121" s="200"/>
      <c r="L121" s="118"/>
      <c r="M121" s="118"/>
      <c r="N121" s="184">
        <f t="shared" si="40"/>
        <v>0</v>
      </c>
      <c r="O121" s="184" t="b">
        <f t="shared" si="41"/>
        <v>1</v>
      </c>
      <c r="P121" s="207">
        <f t="shared" si="42"/>
        <v>0</v>
      </c>
      <c r="Q121" s="207">
        <f t="shared" si="43"/>
        <v>0</v>
      </c>
      <c r="R121" s="207">
        <f t="shared" si="44"/>
        <v>0</v>
      </c>
      <c r="S121" s="208">
        <f t="shared" si="45"/>
        <v>0</v>
      </c>
      <c r="T121" s="209">
        <f t="shared" si="46"/>
        <v>0</v>
      </c>
      <c r="U121" s="210"/>
    </row>
    <row r="122" spans="1:21">
      <c r="A122" s="362"/>
      <c r="B122" s="102">
        <f>+'2. Application Budget (LC)申请（当地'!B132</f>
        <v>0</v>
      </c>
      <c r="C122" s="102">
        <f>+'2. Application Budget (LC)申请（当地'!C132</f>
        <v>0</v>
      </c>
      <c r="D122" s="2">
        <f>+'2. Application Budget (LC)申请（当地'!D132</f>
        <v>0</v>
      </c>
      <c r="E122" s="65">
        <f>+'2. Application Budget (LC)申请（当地'!E132</f>
        <v>0</v>
      </c>
      <c r="F122" s="65">
        <f>+'2. Application Budget (LC)申请（当地'!F132</f>
        <v>0</v>
      </c>
      <c r="G122" s="65">
        <f>+'2. Application Budget (LC)申请（当地'!G132</f>
        <v>0</v>
      </c>
      <c r="H122" s="65">
        <f>+'2. Application Budget (LC)申请（当地'!H132</f>
        <v>0</v>
      </c>
      <c r="I122" s="65">
        <f>+'2. Application Budget (LC)申请（当地'!I132</f>
        <v>0</v>
      </c>
      <c r="J122" s="118"/>
      <c r="K122" s="200"/>
      <c r="L122" s="118"/>
      <c r="M122" s="118"/>
      <c r="N122" s="184">
        <f t="shared" si="40"/>
        <v>0</v>
      </c>
      <c r="O122" s="184" t="b">
        <f t="shared" si="41"/>
        <v>1</v>
      </c>
      <c r="P122" s="207">
        <f t="shared" si="42"/>
        <v>0</v>
      </c>
      <c r="Q122" s="207">
        <f t="shared" si="43"/>
        <v>0</v>
      </c>
      <c r="R122" s="207">
        <f t="shared" si="44"/>
        <v>0</v>
      </c>
      <c r="S122" s="208">
        <f t="shared" si="45"/>
        <v>0</v>
      </c>
      <c r="T122" s="209">
        <f t="shared" si="46"/>
        <v>0</v>
      </c>
      <c r="U122" s="210"/>
    </row>
    <row r="123" spans="1:21">
      <c r="A123" s="362"/>
      <c r="B123" s="2"/>
      <c r="C123" s="2"/>
      <c r="D123" s="2"/>
      <c r="E123" s="65"/>
      <c r="F123" s="65"/>
      <c r="G123" s="65"/>
      <c r="H123" s="65"/>
      <c r="I123" s="65"/>
      <c r="J123" s="184"/>
      <c r="K123" s="186"/>
      <c r="L123" s="184"/>
      <c r="M123" s="184"/>
      <c r="N123" s="184"/>
      <c r="O123" s="184"/>
      <c r="P123" s="207"/>
      <c r="Q123" s="207"/>
      <c r="R123" s="207"/>
      <c r="S123" s="208"/>
      <c r="T123" s="209"/>
      <c r="U123" s="210"/>
    </row>
    <row r="124" spans="1:21">
      <c r="A124" s="362"/>
      <c r="B124" s="312" t="s">
        <v>137</v>
      </c>
      <c r="C124" s="401"/>
      <c r="D124" s="401"/>
      <c r="E124" s="401"/>
      <c r="F124" s="378"/>
      <c r="G124" s="149">
        <f>SUM(G113:G123)</f>
        <v>0</v>
      </c>
      <c r="H124" s="149">
        <f>SUM(H113:H123)</f>
        <v>0</v>
      </c>
      <c r="I124" s="149">
        <f t="shared" ref="I124" si="47">SUM(I113:I123)</f>
        <v>0</v>
      </c>
      <c r="J124" s="407"/>
      <c r="K124" s="408"/>
      <c r="L124" s="190">
        <f>SUM(L113:L123)</f>
        <v>0</v>
      </c>
      <c r="M124" s="190">
        <f>SUM(M113:M123)</f>
        <v>0</v>
      </c>
      <c r="N124" s="190">
        <f t="shared" ref="N124" si="48">SUM(N113:N123)</f>
        <v>0</v>
      </c>
      <c r="O124" s="190"/>
      <c r="P124" s="211"/>
      <c r="Q124" s="211"/>
      <c r="R124" s="211">
        <f t="shared" si="8"/>
        <v>0</v>
      </c>
      <c r="S124" s="212">
        <f t="shared" si="9"/>
        <v>0</v>
      </c>
      <c r="T124" s="213">
        <f t="shared" si="10"/>
        <v>0</v>
      </c>
      <c r="U124" s="210"/>
    </row>
    <row r="125" spans="1:21">
      <c r="A125" s="362" t="s">
        <v>128</v>
      </c>
      <c r="B125" s="102">
        <f>+'2. Application Budget (LC)申请（当地'!B135</f>
        <v>0</v>
      </c>
      <c r="C125" s="102">
        <f>+'2. Application Budget (LC)申请（当地'!C135</f>
        <v>0</v>
      </c>
      <c r="D125" s="2">
        <f>+'2. Application Budget (LC)申请（当地'!D135</f>
        <v>0</v>
      </c>
      <c r="E125" s="65">
        <f>+'2. Application Budget (LC)申请（当地'!E135</f>
        <v>0</v>
      </c>
      <c r="F125" s="65">
        <f>+'2. Application Budget (LC)申请（当地'!F135</f>
        <v>0</v>
      </c>
      <c r="G125" s="65">
        <f>+'2. Application Budget (LC)申请（当地'!G135</f>
        <v>0</v>
      </c>
      <c r="H125" s="65">
        <f>+'2. Application Budget (LC)申请（当地'!H135</f>
        <v>0</v>
      </c>
      <c r="I125" s="65">
        <f>+'2. Application Budget (LC)申请（当地'!I135</f>
        <v>0</v>
      </c>
      <c r="J125" s="118"/>
      <c r="K125" s="200"/>
      <c r="L125" s="118"/>
      <c r="M125" s="118"/>
      <c r="N125" s="184">
        <f t="shared" ref="N125:N130" si="49">J125*K125</f>
        <v>0</v>
      </c>
      <c r="O125" s="184" t="b">
        <f t="shared" ref="O125:O130" si="50">IF((J125*K125)=(L125+M125),TRUE)</f>
        <v>1</v>
      </c>
      <c r="P125" s="207">
        <f t="shared" si="13"/>
        <v>0</v>
      </c>
      <c r="Q125" s="207">
        <f t="shared" si="14"/>
        <v>0</v>
      </c>
      <c r="R125" s="207">
        <f t="shared" si="8"/>
        <v>0</v>
      </c>
      <c r="S125" s="208">
        <f t="shared" si="9"/>
        <v>0</v>
      </c>
      <c r="T125" s="209">
        <f t="shared" si="10"/>
        <v>0</v>
      </c>
      <c r="U125" s="210"/>
    </row>
    <row r="126" spans="1:21">
      <c r="A126" s="362"/>
      <c r="B126" s="102">
        <f>+'2. Application Budget (LC)申请（当地'!B136</f>
        <v>0</v>
      </c>
      <c r="C126" s="102">
        <f>+'2. Application Budget (LC)申请（当地'!C136</f>
        <v>0</v>
      </c>
      <c r="D126" s="2">
        <f>+'2. Application Budget (LC)申请（当地'!D136</f>
        <v>0</v>
      </c>
      <c r="E126" s="65">
        <f>+'2. Application Budget (LC)申请（当地'!E136</f>
        <v>0</v>
      </c>
      <c r="F126" s="65">
        <f>+'2. Application Budget (LC)申请（当地'!F136</f>
        <v>0</v>
      </c>
      <c r="G126" s="65">
        <f>+'2. Application Budget (LC)申请（当地'!G136</f>
        <v>0</v>
      </c>
      <c r="H126" s="65">
        <f>+'2. Application Budget (LC)申请（当地'!H136</f>
        <v>0</v>
      </c>
      <c r="I126" s="65">
        <f>+'2. Application Budget (LC)申请（当地'!I136</f>
        <v>0</v>
      </c>
      <c r="J126" s="118"/>
      <c r="K126" s="200"/>
      <c r="L126" s="118"/>
      <c r="M126" s="118"/>
      <c r="N126" s="184">
        <f t="shared" si="49"/>
        <v>0</v>
      </c>
      <c r="O126" s="184" t="b">
        <f t="shared" si="50"/>
        <v>1</v>
      </c>
      <c r="P126" s="207">
        <f t="shared" si="13"/>
        <v>0</v>
      </c>
      <c r="Q126" s="207">
        <f t="shared" si="14"/>
        <v>0</v>
      </c>
      <c r="R126" s="207">
        <f t="shared" si="8"/>
        <v>0</v>
      </c>
      <c r="S126" s="208">
        <f t="shared" si="9"/>
        <v>0</v>
      </c>
      <c r="T126" s="209">
        <f t="shared" si="10"/>
        <v>0</v>
      </c>
      <c r="U126" s="210"/>
    </row>
    <row r="127" spans="1:21">
      <c r="A127" s="362"/>
      <c r="B127" s="102">
        <f>+'2. Application Budget (LC)申请（当地'!B137</f>
        <v>0</v>
      </c>
      <c r="C127" s="102">
        <f>+'2. Application Budget (LC)申请（当地'!C137</f>
        <v>0</v>
      </c>
      <c r="D127" s="2">
        <f>+'2. Application Budget (LC)申请（当地'!D137</f>
        <v>0</v>
      </c>
      <c r="E127" s="65">
        <f>+'2. Application Budget (LC)申请（当地'!E137</f>
        <v>0</v>
      </c>
      <c r="F127" s="65">
        <f>+'2. Application Budget (LC)申请（当地'!F137</f>
        <v>0</v>
      </c>
      <c r="G127" s="65">
        <f>+'2. Application Budget (LC)申请（当地'!G137</f>
        <v>0</v>
      </c>
      <c r="H127" s="65">
        <f>+'2. Application Budget (LC)申请（当地'!H137</f>
        <v>0</v>
      </c>
      <c r="I127" s="65">
        <f>+'2. Application Budget (LC)申请（当地'!I137</f>
        <v>0</v>
      </c>
      <c r="J127" s="118"/>
      <c r="K127" s="200"/>
      <c r="L127" s="118"/>
      <c r="M127" s="118"/>
      <c r="N127" s="184">
        <f t="shared" si="49"/>
        <v>0</v>
      </c>
      <c r="O127" s="184" t="b">
        <f t="shared" si="50"/>
        <v>1</v>
      </c>
      <c r="P127" s="207">
        <f t="shared" si="13"/>
        <v>0</v>
      </c>
      <c r="Q127" s="207">
        <f t="shared" si="14"/>
        <v>0</v>
      </c>
      <c r="R127" s="207">
        <f t="shared" si="8"/>
        <v>0</v>
      </c>
      <c r="S127" s="208">
        <f t="shared" si="9"/>
        <v>0</v>
      </c>
      <c r="T127" s="209">
        <f t="shared" si="10"/>
        <v>0</v>
      </c>
      <c r="U127" s="210"/>
    </row>
    <row r="128" spans="1:21">
      <c r="A128" s="362"/>
      <c r="B128" s="102">
        <f>+'2. Application Budget (LC)申请（当地'!B138</f>
        <v>0</v>
      </c>
      <c r="C128" s="102">
        <f>+'2. Application Budget (LC)申请（当地'!C138</f>
        <v>0</v>
      </c>
      <c r="D128" s="2">
        <f>+'2. Application Budget (LC)申请（当地'!D138</f>
        <v>0</v>
      </c>
      <c r="E128" s="65">
        <f>+'2. Application Budget (LC)申请（当地'!E138</f>
        <v>0</v>
      </c>
      <c r="F128" s="65">
        <f>+'2. Application Budget (LC)申请（当地'!F138</f>
        <v>0</v>
      </c>
      <c r="G128" s="65">
        <f>+'2. Application Budget (LC)申请（当地'!G138</f>
        <v>0</v>
      </c>
      <c r="H128" s="65">
        <f>+'2. Application Budget (LC)申请（当地'!H138</f>
        <v>0</v>
      </c>
      <c r="I128" s="65">
        <f>+'2. Application Budget (LC)申请（当地'!I138</f>
        <v>0</v>
      </c>
      <c r="J128" s="118"/>
      <c r="K128" s="200"/>
      <c r="L128" s="118"/>
      <c r="M128" s="118"/>
      <c r="N128" s="184">
        <f t="shared" si="49"/>
        <v>0</v>
      </c>
      <c r="O128" s="184" t="b">
        <f t="shared" si="50"/>
        <v>1</v>
      </c>
      <c r="P128" s="207">
        <f t="shared" si="13"/>
        <v>0</v>
      </c>
      <c r="Q128" s="207">
        <f t="shared" si="14"/>
        <v>0</v>
      </c>
      <c r="R128" s="207">
        <f t="shared" si="8"/>
        <v>0</v>
      </c>
      <c r="S128" s="208">
        <f t="shared" si="9"/>
        <v>0</v>
      </c>
      <c r="T128" s="209">
        <f t="shared" si="10"/>
        <v>0</v>
      </c>
      <c r="U128" s="210"/>
    </row>
    <row r="129" spans="1:21">
      <c r="A129" s="362"/>
      <c r="B129" s="102">
        <f>+'2. Application Budget (LC)申请（当地'!B139</f>
        <v>0</v>
      </c>
      <c r="C129" s="102">
        <f>+'2. Application Budget (LC)申请（当地'!C139</f>
        <v>0</v>
      </c>
      <c r="D129" s="2">
        <f>+'2. Application Budget (LC)申请（当地'!D139</f>
        <v>0</v>
      </c>
      <c r="E129" s="65">
        <f>+'2. Application Budget (LC)申请（当地'!E139</f>
        <v>0</v>
      </c>
      <c r="F129" s="65">
        <f>+'2. Application Budget (LC)申请（当地'!F139</f>
        <v>0</v>
      </c>
      <c r="G129" s="65">
        <f>+'2. Application Budget (LC)申请（当地'!G139</f>
        <v>0</v>
      </c>
      <c r="H129" s="65">
        <f>+'2. Application Budget (LC)申请（当地'!H139</f>
        <v>0</v>
      </c>
      <c r="I129" s="65">
        <f>+'2. Application Budget (LC)申请（当地'!I139</f>
        <v>0</v>
      </c>
      <c r="J129" s="118"/>
      <c r="K129" s="200"/>
      <c r="L129" s="118"/>
      <c r="M129" s="118"/>
      <c r="N129" s="184">
        <f t="shared" si="49"/>
        <v>0</v>
      </c>
      <c r="O129" s="184" t="b">
        <f t="shared" si="50"/>
        <v>1</v>
      </c>
      <c r="P129" s="207">
        <f t="shared" si="13"/>
        <v>0</v>
      </c>
      <c r="Q129" s="207">
        <f t="shared" si="14"/>
        <v>0</v>
      </c>
      <c r="R129" s="207">
        <f t="shared" si="8"/>
        <v>0</v>
      </c>
      <c r="S129" s="208">
        <f t="shared" si="9"/>
        <v>0</v>
      </c>
      <c r="T129" s="209">
        <f t="shared" si="10"/>
        <v>0</v>
      </c>
      <c r="U129" s="210"/>
    </row>
    <row r="130" spans="1:21">
      <c r="A130" s="362"/>
      <c r="B130" s="102">
        <f>+'2. Application Budget (LC)申请（当地'!B140</f>
        <v>0</v>
      </c>
      <c r="C130" s="102">
        <f>+'2. Application Budget (LC)申请（当地'!C140</f>
        <v>0</v>
      </c>
      <c r="D130" s="2">
        <f>+'2. Application Budget (LC)申请（当地'!D140</f>
        <v>0</v>
      </c>
      <c r="E130" s="65">
        <f>+'2. Application Budget (LC)申请（当地'!E140</f>
        <v>0</v>
      </c>
      <c r="F130" s="65">
        <f>+'2. Application Budget (LC)申请（当地'!F140</f>
        <v>0</v>
      </c>
      <c r="G130" s="65">
        <f>+'2. Application Budget (LC)申请（当地'!G140</f>
        <v>0</v>
      </c>
      <c r="H130" s="65">
        <f>+'2. Application Budget (LC)申请（当地'!H140</f>
        <v>0</v>
      </c>
      <c r="I130" s="65">
        <f>+'2. Application Budget (LC)申请（当地'!I140</f>
        <v>0</v>
      </c>
      <c r="J130" s="118"/>
      <c r="K130" s="200"/>
      <c r="L130" s="118"/>
      <c r="M130" s="118"/>
      <c r="N130" s="184">
        <f t="shared" si="49"/>
        <v>0</v>
      </c>
      <c r="O130" s="184" t="b">
        <f t="shared" si="50"/>
        <v>1</v>
      </c>
      <c r="P130" s="207">
        <f t="shared" si="13"/>
        <v>0</v>
      </c>
      <c r="Q130" s="207">
        <f t="shared" si="14"/>
        <v>0</v>
      </c>
      <c r="R130" s="207">
        <f t="shared" si="8"/>
        <v>0</v>
      </c>
      <c r="S130" s="208">
        <f t="shared" si="9"/>
        <v>0</v>
      </c>
      <c r="T130" s="209">
        <f t="shared" si="10"/>
        <v>0</v>
      </c>
      <c r="U130" s="210"/>
    </row>
    <row r="131" spans="1:21">
      <c r="A131" s="362"/>
      <c r="B131" s="102">
        <f>+'2. Application Budget (LC)申请（当地'!B141</f>
        <v>0</v>
      </c>
      <c r="C131" s="102">
        <f>+'2. Application Budget (LC)申请（当地'!C141</f>
        <v>0</v>
      </c>
      <c r="D131" s="2">
        <f>+'2. Application Budget (LC)申请（当地'!D141</f>
        <v>0</v>
      </c>
      <c r="E131" s="65">
        <f>+'2. Application Budget (LC)申请（当地'!E141</f>
        <v>0</v>
      </c>
      <c r="F131" s="65">
        <f>+'2. Application Budget (LC)申请（当地'!F141</f>
        <v>0</v>
      </c>
      <c r="G131" s="65">
        <f>+'2. Application Budget (LC)申请（当地'!G141</f>
        <v>0</v>
      </c>
      <c r="H131" s="65">
        <f>+'2. Application Budget (LC)申请（当地'!H141</f>
        <v>0</v>
      </c>
      <c r="I131" s="65">
        <f>+'2. Application Budget (LC)申请（当地'!I141</f>
        <v>0</v>
      </c>
      <c r="J131" s="118"/>
      <c r="K131" s="200"/>
      <c r="L131" s="118"/>
      <c r="M131" s="118"/>
      <c r="N131" s="184">
        <f t="shared" ref="N131:N134" si="51">J131*K131</f>
        <v>0</v>
      </c>
      <c r="O131" s="184" t="b">
        <f t="shared" ref="O131:O134" si="52">IF((J131*K131)=(L131+M131),TRUE)</f>
        <v>1</v>
      </c>
      <c r="P131" s="207">
        <f t="shared" ref="P131:P134" si="53">IFERROR((J131-E131)/E131,0)</f>
        <v>0</v>
      </c>
      <c r="Q131" s="207">
        <f t="shared" ref="Q131:Q134" si="54">IFERROR((K131-F131)/F131,0)</f>
        <v>0</v>
      </c>
      <c r="R131" s="207">
        <f t="shared" ref="R131:R134" si="55">IFERROR((L131-G131)/G131,0)</f>
        <v>0</v>
      </c>
      <c r="S131" s="208">
        <f t="shared" ref="S131:S134" si="56">IFERROR((M131-H131)/H131,0)</f>
        <v>0</v>
      </c>
      <c r="T131" s="209">
        <f t="shared" ref="T131:T134" si="57">IFERROR((N131-I131)/I131,0)</f>
        <v>0</v>
      </c>
      <c r="U131" s="210"/>
    </row>
    <row r="132" spans="1:21">
      <c r="A132" s="362"/>
      <c r="B132" s="102">
        <f>+'2. Application Budget (LC)申请（当地'!B142</f>
        <v>0</v>
      </c>
      <c r="C132" s="102">
        <f>+'2. Application Budget (LC)申请（当地'!C142</f>
        <v>0</v>
      </c>
      <c r="D132" s="2">
        <f>+'2. Application Budget (LC)申请（当地'!D142</f>
        <v>0</v>
      </c>
      <c r="E132" s="65">
        <f>+'2. Application Budget (LC)申请（当地'!E142</f>
        <v>0</v>
      </c>
      <c r="F132" s="65">
        <f>+'2. Application Budget (LC)申请（当地'!F142</f>
        <v>0</v>
      </c>
      <c r="G132" s="65">
        <f>+'2. Application Budget (LC)申请（当地'!G142</f>
        <v>0</v>
      </c>
      <c r="H132" s="65">
        <f>+'2. Application Budget (LC)申请（当地'!H142</f>
        <v>0</v>
      </c>
      <c r="I132" s="65">
        <f>+'2. Application Budget (LC)申请（当地'!I142</f>
        <v>0</v>
      </c>
      <c r="J132" s="118"/>
      <c r="K132" s="200"/>
      <c r="L132" s="118"/>
      <c r="M132" s="118"/>
      <c r="N132" s="184">
        <f t="shared" si="51"/>
        <v>0</v>
      </c>
      <c r="O132" s="184" t="b">
        <f t="shared" si="52"/>
        <v>1</v>
      </c>
      <c r="P132" s="207">
        <f t="shared" si="53"/>
        <v>0</v>
      </c>
      <c r="Q132" s="207">
        <f t="shared" si="54"/>
        <v>0</v>
      </c>
      <c r="R132" s="207">
        <f t="shared" si="55"/>
        <v>0</v>
      </c>
      <c r="S132" s="208">
        <f t="shared" si="56"/>
        <v>0</v>
      </c>
      <c r="T132" s="209">
        <f t="shared" si="57"/>
        <v>0</v>
      </c>
      <c r="U132" s="210"/>
    </row>
    <row r="133" spans="1:21">
      <c r="A133" s="362"/>
      <c r="B133" s="102">
        <f>+'2. Application Budget (LC)申请（当地'!B142</f>
        <v>0</v>
      </c>
      <c r="C133" s="102">
        <f>+'2. Application Budget (LC)申请（当地'!C142</f>
        <v>0</v>
      </c>
      <c r="D133" s="2">
        <f>+'2. Application Budget (LC)申请（当地'!D142</f>
        <v>0</v>
      </c>
      <c r="E133" s="65">
        <f>+'2. Application Budget (LC)申请（当地'!E142</f>
        <v>0</v>
      </c>
      <c r="F133" s="65">
        <f>+'2. Application Budget (LC)申请（当地'!F142</f>
        <v>0</v>
      </c>
      <c r="G133" s="65">
        <f>+'2. Application Budget (LC)申请（当地'!G142</f>
        <v>0</v>
      </c>
      <c r="H133" s="65">
        <f>+'2. Application Budget (LC)申请（当地'!H142</f>
        <v>0</v>
      </c>
      <c r="I133" s="65">
        <f>+'2. Application Budget (LC)申请（当地'!I142</f>
        <v>0</v>
      </c>
      <c r="J133" s="118"/>
      <c r="K133" s="200"/>
      <c r="L133" s="118"/>
      <c r="M133" s="118"/>
      <c r="N133" s="184">
        <f t="shared" ref="N133" si="58">J133*K133</f>
        <v>0</v>
      </c>
      <c r="O133" s="184" t="b">
        <f t="shared" ref="O133" si="59">IF((J133*K133)=(L133+M133),TRUE)</f>
        <v>1</v>
      </c>
      <c r="P133" s="207">
        <f t="shared" ref="P133" si="60">IFERROR((J133-E133)/E133,0)</f>
        <v>0</v>
      </c>
      <c r="Q133" s="207">
        <f t="shared" ref="Q133" si="61">IFERROR((K133-F133)/F133,0)</f>
        <v>0</v>
      </c>
      <c r="R133" s="207">
        <f t="shared" ref="R133" si="62">IFERROR((L133-G133)/G133,0)</f>
        <v>0</v>
      </c>
      <c r="S133" s="208">
        <f t="shared" ref="S133" si="63">IFERROR((M133-H133)/H133,0)</f>
        <v>0</v>
      </c>
      <c r="T133" s="209">
        <f t="shared" ref="T133" si="64">IFERROR((N133-I133)/I133,0)</f>
        <v>0</v>
      </c>
      <c r="U133" s="210"/>
    </row>
    <row r="134" spans="1:21">
      <c r="A134" s="362"/>
      <c r="B134" s="102">
        <f>+'2. Application Budget (LC)申请（当地'!B143</f>
        <v>0</v>
      </c>
      <c r="C134" s="102">
        <f>+'2. Application Budget (LC)申请（当地'!C143</f>
        <v>0</v>
      </c>
      <c r="D134" s="2">
        <f>+'2. Application Budget (LC)申请（当地'!D143</f>
        <v>0</v>
      </c>
      <c r="E134" s="65">
        <f>+'2. Application Budget (LC)申请（当地'!E143</f>
        <v>0</v>
      </c>
      <c r="F134" s="65">
        <f>+'2. Application Budget (LC)申请（当地'!F143</f>
        <v>0</v>
      </c>
      <c r="G134" s="65">
        <f>+'2. Application Budget (LC)申请（当地'!G143</f>
        <v>0</v>
      </c>
      <c r="H134" s="65">
        <f>+'2. Application Budget (LC)申请（当地'!H143</f>
        <v>0</v>
      </c>
      <c r="I134" s="65">
        <f>+'2. Application Budget (LC)申请（当地'!I143</f>
        <v>0</v>
      </c>
      <c r="J134" s="118"/>
      <c r="K134" s="200"/>
      <c r="L134" s="118"/>
      <c r="M134" s="118"/>
      <c r="N134" s="184">
        <f t="shared" si="51"/>
        <v>0</v>
      </c>
      <c r="O134" s="184" t="b">
        <f t="shared" si="52"/>
        <v>1</v>
      </c>
      <c r="P134" s="207">
        <f t="shared" si="53"/>
        <v>0</v>
      </c>
      <c r="Q134" s="207">
        <f t="shared" si="54"/>
        <v>0</v>
      </c>
      <c r="R134" s="207">
        <f t="shared" si="55"/>
        <v>0</v>
      </c>
      <c r="S134" s="208">
        <f t="shared" si="56"/>
        <v>0</v>
      </c>
      <c r="T134" s="209">
        <f t="shared" si="57"/>
        <v>0</v>
      </c>
      <c r="U134" s="210"/>
    </row>
    <row r="135" spans="1:21">
      <c r="A135" s="362"/>
      <c r="B135" s="2"/>
      <c r="C135" s="2"/>
      <c r="D135" s="2"/>
      <c r="E135" s="65"/>
      <c r="F135" s="65"/>
      <c r="G135" s="65"/>
      <c r="H135" s="65"/>
      <c r="I135" s="65"/>
      <c r="J135" s="184"/>
      <c r="K135" s="186"/>
      <c r="L135" s="184"/>
      <c r="M135" s="184"/>
      <c r="N135" s="184"/>
      <c r="O135" s="184"/>
      <c r="P135" s="207"/>
      <c r="Q135" s="207"/>
      <c r="R135" s="207"/>
      <c r="S135" s="208"/>
      <c r="T135" s="209"/>
      <c r="U135" s="210"/>
    </row>
    <row r="136" spans="1:21">
      <c r="A136" s="362"/>
      <c r="B136" s="312" t="s">
        <v>136</v>
      </c>
      <c r="C136" s="401"/>
      <c r="D136" s="401"/>
      <c r="E136" s="401"/>
      <c r="F136" s="378"/>
      <c r="G136" s="149">
        <f>SUM(G125:G135)</f>
        <v>0</v>
      </c>
      <c r="H136" s="149">
        <f t="shared" ref="H136:I136" si="65">SUM(H125:H135)</f>
        <v>0</v>
      </c>
      <c r="I136" s="149">
        <f t="shared" si="65"/>
        <v>0</v>
      </c>
      <c r="J136" s="407"/>
      <c r="K136" s="408"/>
      <c r="L136" s="190">
        <f>SUM(L125:L135)</f>
        <v>0</v>
      </c>
      <c r="M136" s="190">
        <f t="shared" ref="M136:N136" si="66">SUM(M125:M135)</f>
        <v>0</v>
      </c>
      <c r="N136" s="190">
        <f t="shared" si="66"/>
        <v>0</v>
      </c>
      <c r="O136" s="190"/>
      <c r="P136" s="211"/>
      <c r="Q136" s="211"/>
      <c r="R136" s="211">
        <f t="shared" ref="R136:R137" si="67">IFERROR((L136-G136)/G136,0)</f>
        <v>0</v>
      </c>
      <c r="S136" s="212">
        <f t="shared" ref="S136:S137" si="68">IFERROR((M136-H136)/H136,0)</f>
        <v>0</v>
      </c>
      <c r="T136" s="213">
        <f t="shared" ref="T136:T137" si="69">IFERROR((N136-I136)/I136,0)</f>
        <v>0</v>
      </c>
      <c r="U136" s="210"/>
    </row>
    <row r="137" spans="1:21" ht="21">
      <c r="A137" s="383" t="s">
        <v>80</v>
      </c>
      <c r="B137" s="384"/>
      <c r="C137" s="384"/>
      <c r="D137" s="384"/>
      <c r="E137" s="384"/>
      <c r="F137" s="385"/>
      <c r="G137" s="153">
        <f>+G136+G124+G112+G100+G48</f>
        <v>0</v>
      </c>
      <c r="H137" s="153">
        <f>+H136+H124+H112+H100+H48</f>
        <v>0</v>
      </c>
      <c r="I137" s="153">
        <f>+I136+I124+I112+I100+I48</f>
        <v>0</v>
      </c>
      <c r="J137" s="409"/>
      <c r="K137" s="410"/>
      <c r="L137" s="194">
        <f>+L136+L124+L112+L100+L48</f>
        <v>0</v>
      </c>
      <c r="M137" s="214">
        <f>+M136+M124+M112+M100+M48</f>
        <v>0</v>
      </c>
      <c r="N137" s="194">
        <f>+N136+N124+N112+N100+N48</f>
        <v>0</v>
      </c>
      <c r="O137" s="194"/>
      <c r="P137" s="215"/>
      <c r="Q137" s="215"/>
      <c r="R137" s="215">
        <f t="shared" si="67"/>
        <v>0</v>
      </c>
      <c r="S137" s="216">
        <f t="shared" si="68"/>
        <v>0</v>
      </c>
      <c r="T137" s="217">
        <f t="shared" si="69"/>
        <v>0</v>
      </c>
      <c r="U137" s="210"/>
    </row>
    <row r="138" spans="1:21" ht="9.65" customHeight="1">
      <c r="K138" s="154"/>
      <c r="L138" s="154"/>
      <c r="M138" s="154"/>
      <c r="N138" s="154"/>
      <c r="O138" s="154"/>
      <c r="U138" s="155"/>
    </row>
    <row r="139" spans="1:21" ht="9.65" customHeight="1" thickBot="1"/>
    <row r="140" spans="1:21" ht="57.5" thickBot="1">
      <c r="A140" s="87" t="s">
        <v>222</v>
      </c>
      <c r="B140" s="91" t="s">
        <v>19</v>
      </c>
      <c r="C140" s="90">
        <f>+'2. Application Budget (LC)申请（当地'!B151</f>
        <v>0</v>
      </c>
      <c r="D140" s="84"/>
      <c r="I140" s="51"/>
      <c r="J140" s="399" t="s">
        <v>223</v>
      </c>
      <c r="K140" s="400"/>
      <c r="L140" s="381" t="s">
        <v>19</v>
      </c>
      <c r="M140" s="406"/>
      <c r="N140" s="89">
        <f>+'9. FX Calculator Report汇率计算器'!E19</f>
        <v>0</v>
      </c>
      <c r="O140" s="113"/>
    </row>
  </sheetData>
  <sheetProtection algorithmName="SHA-512" hashValue="T1Bckb/xzRUgGEemwcvNFL600h1VJmJr7anmnVutKfAhmIgXnGF8SlhVTTV9Emz5fZAc8eCx9bmcU1IGJf2EHA==" saltValue="XG7h3ffovQ0vOX19ckjjfw==" spinCount="100000" sheet="1" objects="1" scenarios="1" formatColumns="0" formatRows="0"/>
  <mergeCells count="29">
    <mergeCell ref="A137:F137"/>
    <mergeCell ref="B100:F100"/>
    <mergeCell ref="A14:B14"/>
    <mergeCell ref="J140:K140"/>
    <mergeCell ref="L140:M140"/>
    <mergeCell ref="J17:O17"/>
    <mergeCell ref="J48:K48"/>
    <mergeCell ref="J100:K100"/>
    <mergeCell ref="J112:K112"/>
    <mergeCell ref="J124:K124"/>
    <mergeCell ref="J136:K136"/>
    <mergeCell ref="J137:K137"/>
    <mergeCell ref="A1:L1"/>
    <mergeCell ref="A6:D6"/>
    <mergeCell ref="A17:D17"/>
    <mergeCell ref="E17:I17"/>
    <mergeCell ref="A2:B2"/>
    <mergeCell ref="A3:B3"/>
    <mergeCell ref="A4:B4"/>
    <mergeCell ref="P17:T17"/>
    <mergeCell ref="A113:A124"/>
    <mergeCell ref="B124:F124"/>
    <mergeCell ref="A125:A136"/>
    <mergeCell ref="B136:F136"/>
    <mergeCell ref="A101:A112"/>
    <mergeCell ref="B112:F112"/>
    <mergeCell ref="A19:A48"/>
    <mergeCell ref="B48:F48"/>
    <mergeCell ref="A49:A100"/>
  </mergeCells>
  <phoneticPr fontId="65" type="noConversion"/>
  <dataValidations count="1">
    <dataValidation allowBlank="1" showInputMessage="1" showErrorMessage="1" promptTitle="Expenses funded By GIF" prompt="Variance cannot be less than zero, as actual expenditure cannot exceed contracted amount. Please reassess your budget to recalculate." sqref="G11" xr:uid="{2E0CA6E2-884C-4028-85FB-AC6B99F15E46}"/>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68BE-C85D-4446-881F-813253D85023}">
  <sheetPr>
    <tabColor rgb="FF5B9BD5"/>
  </sheetPr>
  <dimension ref="A1:Z140"/>
  <sheetViews>
    <sheetView zoomScale="64" zoomScaleNormal="64" workbookViewId="0">
      <selection activeCell="D14" sqref="D14"/>
    </sheetView>
  </sheetViews>
  <sheetFormatPr defaultRowHeight="14.5"/>
  <cols>
    <col min="1" max="1" width="18" customWidth="1"/>
    <col min="2" max="2" width="32.7265625" customWidth="1"/>
    <col min="3" max="3" width="18.6328125" customWidth="1"/>
    <col min="4" max="4" width="15.08984375" customWidth="1"/>
    <col min="5" max="5" width="14.6328125" customWidth="1"/>
    <col min="6" max="6" width="19" customWidth="1"/>
    <col min="7" max="7" width="13.6328125" customWidth="1"/>
    <col min="8" max="9" width="14.36328125" customWidth="1"/>
    <col min="10" max="10" width="12.90625" customWidth="1"/>
    <col min="11" max="11" width="13" customWidth="1"/>
    <col min="12" max="12" width="20.6328125" bestFit="1" customWidth="1"/>
    <col min="13" max="18" width="14" customWidth="1"/>
    <col min="19" max="20" width="16.08984375" customWidth="1"/>
    <col min="21" max="21" width="11.08984375" customWidth="1"/>
  </cols>
  <sheetData>
    <row r="1" spans="1:26" ht="21">
      <c r="A1" s="416" t="s">
        <v>229</v>
      </c>
      <c r="B1" s="416"/>
      <c r="C1" s="416"/>
      <c r="D1" s="416"/>
      <c r="E1" s="416"/>
      <c r="F1" s="416"/>
      <c r="G1" s="416"/>
      <c r="H1" s="416"/>
      <c r="I1" s="416"/>
      <c r="J1" s="416"/>
      <c r="K1" s="416"/>
      <c r="L1" s="416"/>
      <c r="M1" s="25"/>
      <c r="N1" s="25"/>
      <c r="O1" s="25"/>
      <c r="P1" s="25"/>
      <c r="Q1" s="25"/>
      <c r="R1" s="25"/>
      <c r="S1" s="25"/>
      <c r="T1" s="25"/>
      <c r="U1" s="25"/>
      <c r="V1" s="25"/>
      <c r="W1" s="25"/>
      <c r="X1" s="25"/>
    </row>
    <row r="2" spans="1:26" ht="21">
      <c r="A2" s="405" t="s">
        <v>169</v>
      </c>
      <c r="B2" s="405"/>
      <c r="C2" s="135">
        <f>+'7. End-Year Report (LC)年度报告（当地）'!C2</f>
        <v>0</v>
      </c>
      <c r="D2" s="109"/>
      <c r="M2" s="25"/>
      <c r="N2" s="25"/>
      <c r="O2" s="25"/>
      <c r="P2" s="25"/>
      <c r="Q2" s="25"/>
      <c r="R2" s="25"/>
      <c r="S2" s="25"/>
      <c r="T2" s="25"/>
      <c r="U2" s="25"/>
      <c r="W2" s="25"/>
      <c r="X2" s="25"/>
      <c r="Y2" s="25"/>
      <c r="Z2" s="25"/>
    </row>
    <row r="3" spans="1:26" ht="19.5" customHeight="1">
      <c r="A3" s="405" t="s">
        <v>171</v>
      </c>
      <c r="B3" s="405"/>
      <c r="C3" s="135">
        <f>+'7. End-Year Report (LC)年度报告（当地）'!C3</f>
        <v>0</v>
      </c>
      <c r="D3" s="110"/>
    </row>
    <row r="4" spans="1:26" ht="20.25" customHeight="1">
      <c r="A4" s="405" t="s">
        <v>173</v>
      </c>
      <c r="B4" s="405"/>
      <c r="C4" s="135">
        <f>+'7. End-Year Report (LC)年度报告（当地）'!C4</f>
        <v>0</v>
      </c>
      <c r="D4" s="109"/>
    </row>
    <row r="6" spans="1:26" ht="56.25" customHeight="1">
      <c r="A6" s="387" t="s">
        <v>227</v>
      </c>
      <c r="B6" s="388"/>
      <c r="C6" s="388"/>
      <c r="D6" s="389"/>
      <c r="E6" s="18"/>
      <c r="F6" s="4"/>
      <c r="I6" s="133"/>
    </row>
    <row r="7" spans="1:26" ht="87">
      <c r="A7" s="13"/>
      <c r="B7" s="13" t="s">
        <v>176</v>
      </c>
      <c r="C7" s="14" t="s">
        <v>178</v>
      </c>
      <c r="D7" s="27" t="s">
        <v>180</v>
      </c>
      <c r="E7" s="17"/>
      <c r="F7" s="39" t="s">
        <v>231</v>
      </c>
      <c r="G7" s="38" t="s">
        <v>232</v>
      </c>
      <c r="H7" s="134" t="s">
        <v>233</v>
      </c>
      <c r="I7" s="134" t="s">
        <v>234</v>
      </c>
      <c r="J7" s="128" t="s">
        <v>190</v>
      </c>
      <c r="K7" s="130" t="s">
        <v>192</v>
      </c>
      <c r="L7" s="130" t="s">
        <v>106</v>
      </c>
    </row>
    <row r="8" spans="1:26" ht="43.5">
      <c r="A8" s="15" t="s">
        <v>92</v>
      </c>
      <c r="B8" s="2">
        <f>+'3. Application Budget (Euros)申请'!B18</f>
        <v>0</v>
      </c>
      <c r="C8" s="65">
        <f>IFERROR(+'7. End-Year Report (LC)年度报告（当地）'!C8/$C$140,0)</f>
        <v>0</v>
      </c>
      <c r="D8" s="28">
        <f>IFERROR(+'7. End-Year Report (LC)年度报告（当地）'!D8/$N$140,0)</f>
        <v>0</v>
      </c>
      <c r="E8" s="19"/>
      <c r="F8" s="36" t="s">
        <v>235</v>
      </c>
      <c r="G8" s="76"/>
      <c r="H8" s="104"/>
      <c r="I8" s="104"/>
      <c r="J8" s="129"/>
      <c r="K8" s="131">
        <f>+G8</f>
        <v>0</v>
      </c>
      <c r="L8" s="131"/>
    </row>
    <row r="9" spans="1:26" ht="14.5" customHeight="1">
      <c r="A9" s="15" t="s">
        <v>93</v>
      </c>
      <c r="B9" s="2">
        <f>+'3. Application Budget (Euros)申请'!B19</f>
        <v>0</v>
      </c>
      <c r="C9" s="65">
        <f>IFERROR(+'7. End-Year Report (LC)年度报告（当地）'!C9/$C$140,0)</f>
        <v>0</v>
      </c>
      <c r="D9" s="28">
        <f>IFERROR(+'7. End-Year Report (LC)年度报告（当地）'!D9/$N$140,0)</f>
        <v>0</v>
      </c>
      <c r="E9" s="19"/>
      <c r="F9" s="36" t="s">
        <v>236</v>
      </c>
      <c r="G9" s="77">
        <f>IFERROR(+'7. End-Year Report (LC)年度报告（当地）'!G9/$C$140,0)</f>
        <v>0</v>
      </c>
      <c r="H9" s="77">
        <f>IFERROR(+'7. End-Year Report (LC)年度报告（当地）'!H9/$C$140,0)</f>
        <v>0</v>
      </c>
      <c r="I9" s="77">
        <f>IFERROR(+'7. End-Year Report (LC)年度报告（当地）'!I9/$C$140,0)</f>
        <v>0</v>
      </c>
      <c r="J9" s="127">
        <f>+H9+I9</f>
        <v>0</v>
      </c>
      <c r="K9" s="132">
        <f>+G9+J9</f>
        <v>0</v>
      </c>
      <c r="L9" s="132" t="b">
        <f>IF((+K9)=(+I137),TRUE)</f>
        <v>1</v>
      </c>
    </row>
    <row r="10" spans="1:26" ht="14.5" customHeight="1">
      <c r="A10" s="15" t="s">
        <v>94</v>
      </c>
      <c r="B10" s="2">
        <f>+'3. Application Budget (Euros)申请'!B20</f>
        <v>0</v>
      </c>
      <c r="C10" s="65">
        <f>IFERROR(+'7. End-Year Report (LC)年度报告（当地）'!C10/$C$140,0)</f>
        <v>0</v>
      </c>
      <c r="D10" s="28">
        <f>IFERROR(+'7. End-Year Report (LC)年度报告（当地）'!D10/$N$140,0)</f>
        <v>0</v>
      </c>
      <c r="E10" s="19"/>
      <c r="F10" s="36" t="s">
        <v>237</v>
      </c>
      <c r="G10" s="77">
        <f>IFERROR(+'7. End-Year Report (LC)年度报告（当地）'!G10/$N$140,0)</f>
        <v>0</v>
      </c>
      <c r="H10" s="77">
        <f>IFERROR(+'7. End-Year Report (LC)年度报告（当地）'!H10/$N$140,0)</f>
        <v>0</v>
      </c>
      <c r="I10" s="77">
        <f>IFERROR(+'7. End-Year Report (LC)年度报告（当地）'!I10/$N$140,0)</f>
        <v>0</v>
      </c>
      <c r="J10" s="127">
        <f>+H10+I10</f>
        <v>0</v>
      </c>
      <c r="K10" s="132">
        <f>+G10+J10</f>
        <v>0</v>
      </c>
      <c r="L10" s="132" t="b">
        <f>IF((+K10)=(+N137),TRUE)</f>
        <v>1</v>
      </c>
    </row>
    <row r="11" spans="1:26" ht="29">
      <c r="A11" s="15" t="s">
        <v>95</v>
      </c>
      <c r="B11" s="2">
        <f>+'3. Application Budget (Euros)申请'!B21</f>
        <v>0</v>
      </c>
      <c r="C11" s="65">
        <f>IFERROR(+'7. End-Year Report (LC)年度报告（当地）'!C11/$C$140,0)</f>
        <v>0</v>
      </c>
      <c r="D11" s="28">
        <f>IFERROR(+'7. End-Year Report (LC)年度报告（当地）'!D11/$N$140,0)</f>
        <v>0</v>
      </c>
      <c r="E11" s="19"/>
      <c r="F11" s="36" t="s">
        <v>238</v>
      </c>
      <c r="G11" s="105">
        <f>+G9-G10</f>
        <v>0</v>
      </c>
      <c r="H11" s="77">
        <f>+H9-H10</f>
        <v>0</v>
      </c>
      <c r="I11" s="77">
        <f>+I9-I10</f>
        <v>0</v>
      </c>
      <c r="J11" s="127">
        <f>+J9-J10</f>
        <v>0</v>
      </c>
      <c r="K11" s="132">
        <f>+K9-K10</f>
        <v>0</v>
      </c>
      <c r="L11" s="132"/>
    </row>
    <row r="12" spans="1:26" ht="15.5">
      <c r="A12" s="15" t="s">
        <v>96</v>
      </c>
      <c r="B12" s="2">
        <f>+'3. Application Budget (Euros)申请'!B22</f>
        <v>0</v>
      </c>
      <c r="C12" s="65">
        <f>IFERROR(+'7. End-Year Report (LC)年度报告（当地）'!C12/$C$140,0)</f>
        <v>0</v>
      </c>
      <c r="D12" s="28">
        <f>IFERROR(+'7. End-Year Report (LC)年度报告（当地）'!D12/$N$140,0)</f>
        <v>0</v>
      </c>
      <c r="E12" s="19"/>
      <c r="G12" s="37"/>
      <c r="H12" s="34"/>
      <c r="I12" s="34"/>
      <c r="K12" s="35"/>
    </row>
    <row r="13" spans="1:26" ht="15.5">
      <c r="A13" s="15" t="s">
        <v>97</v>
      </c>
      <c r="B13" s="2">
        <f>+'3. Application Budget (Euros)申请'!B23</f>
        <v>0</v>
      </c>
      <c r="C13" s="65">
        <f>IFERROR(+'7. End-Year Report (LC)年度报告（当地）'!C13/$C$140,0)</f>
        <v>0</v>
      </c>
      <c r="D13" s="28">
        <f>IFERROR(+'7. End-Year Report (LC)年度报告（当地）'!D13/$N$140,0)</f>
        <v>0</v>
      </c>
      <c r="E13" s="19"/>
      <c r="G13" s="37"/>
      <c r="H13" s="40"/>
      <c r="I13" s="40"/>
      <c r="J13" s="40"/>
      <c r="K13" s="35"/>
    </row>
    <row r="14" spans="1:26" ht="15.5">
      <c r="A14" s="398" t="s">
        <v>230</v>
      </c>
      <c r="B14" s="345"/>
      <c r="C14" s="26">
        <f>SUM(C8:C13)</f>
        <v>0</v>
      </c>
      <c r="D14" s="29">
        <f>SUM(D8:D13)</f>
        <v>0</v>
      </c>
      <c r="E14" s="20"/>
      <c r="G14" s="37"/>
      <c r="H14" s="40"/>
      <c r="I14" s="40"/>
      <c r="J14" s="40"/>
      <c r="K14" s="35"/>
    </row>
    <row r="15" spans="1:26">
      <c r="A15" s="24"/>
      <c r="B15" s="22"/>
      <c r="C15" s="20"/>
      <c r="D15" s="20"/>
      <c r="E15" s="20"/>
    </row>
    <row r="16" spans="1:26">
      <c r="A16" s="23"/>
    </row>
    <row r="17" spans="1:20" ht="61.5" customHeight="1">
      <c r="A17" s="390" t="s">
        <v>239</v>
      </c>
      <c r="B17" s="391"/>
      <c r="C17" s="391"/>
      <c r="D17" s="392"/>
      <c r="E17" s="417" t="s">
        <v>196</v>
      </c>
      <c r="F17" s="394"/>
      <c r="G17" s="394"/>
      <c r="H17" s="394"/>
      <c r="I17" s="394"/>
      <c r="J17" s="395" t="s">
        <v>242</v>
      </c>
      <c r="K17" s="396"/>
      <c r="L17" s="396"/>
      <c r="M17" s="396"/>
      <c r="N17" s="396"/>
      <c r="O17" s="397"/>
      <c r="P17" s="395" t="s">
        <v>243</v>
      </c>
      <c r="Q17" s="396"/>
      <c r="R17" s="396"/>
      <c r="S17" s="396"/>
      <c r="T17" s="397"/>
    </row>
    <row r="18" spans="1:20" ht="174">
      <c r="A18" s="30" t="s">
        <v>113</v>
      </c>
      <c r="B18" s="31" t="s">
        <v>115</v>
      </c>
      <c r="C18" s="32" t="s">
        <v>149</v>
      </c>
      <c r="D18" s="33" t="s">
        <v>118</v>
      </c>
      <c r="E18" s="33" t="s">
        <v>198</v>
      </c>
      <c r="F18" s="33" t="s">
        <v>200</v>
      </c>
      <c r="G18" s="33" t="s">
        <v>202</v>
      </c>
      <c r="H18" s="33" t="s">
        <v>204</v>
      </c>
      <c r="I18" s="33" t="s">
        <v>206</v>
      </c>
      <c r="J18" s="88" t="s">
        <v>208</v>
      </c>
      <c r="K18" s="88" t="s">
        <v>210</v>
      </c>
      <c r="L18" s="88" t="s">
        <v>212</v>
      </c>
      <c r="M18" s="88" t="s">
        <v>214</v>
      </c>
      <c r="N18" s="88" t="s">
        <v>216</v>
      </c>
      <c r="O18" s="111" t="s">
        <v>106</v>
      </c>
      <c r="P18" s="95" t="s">
        <v>197</v>
      </c>
      <c r="Q18" s="95" t="s">
        <v>244</v>
      </c>
      <c r="R18" s="95" t="s">
        <v>21</v>
      </c>
      <c r="S18" s="95" t="s">
        <v>245</v>
      </c>
      <c r="T18" s="205" t="s">
        <v>246</v>
      </c>
    </row>
    <row r="19" spans="1:20" ht="14.5" customHeight="1">
      <c r="A19" s="346" t="s">
        <v>124</v>
      </c>
      <c r="B19" s="102">
        <f>+'7. End-Year Report (LC)年度报告（当地）'!B19</f>
        <v>0</v>
      </c>
      <c r="C19" s="2">
        <f>+'7. End-Year Report (LC)年度报告（当地）'!C19</f>
        <v>0</v>
      </c>
      <c r="D19" s="2">
        <f>+'7. End-Year Report (LC)年度报告（当地）'!D19</f>
        <v>0</v>
      </c>
      <c r="E19" s="65">
        <f>+'7. End-Year Report (LC)年度报告（当地）'!E19</f>
        <v>0</v>
      </c>
      <c r="F19" s="65">
        <f>IFERROR(+'7. End-Year Report (LC)年度报告（当地）'!F19/$C$140,0)</f>
        <v>0</v>
      </c>
      <c r="G19" s="65">
        <f>IFERROR(+'7. End-Year Report (LC)年度报告（当地）'!G19/$C$140,0)</f>
        <v>0</v>
      </c>
      <c r="H19" s="65">
        <f>IFERROR(+'7. End-Year Report (LC)年度报告（当地）'!H19/$C$140,0)</f>
        <v>0</v>
      </c>
      <c r="I19" s="65">
        <f>IFERROR(+'7. End-Year Report (LC)年度报告（当地）'!I19/$C$140,0)</f>
        <v>0</v>
      </c>
      <c r="J19" s="78">
        <f>+'7. End-Year Report (LC)年度报告（当地）'!J19</f>
        <v>0</v>
      </c>
      <c r="K19" s="79">
        <f>IFERROR(+'7. End-Year Report (LC)年度报告（当地）'!K19/$N$140,0)</f>
        <v>0</v>
      </c>
      <c r="L19" s="78">
        <f>IFERROR(+'7. End-Year Report (LC)年度报告（当地）'!L19/$N$140,0)</f>
        <v>0</v>
      </c>
      <c r="M19" s="79">
        <f>IFERROR(+'7. End-Year Report (LC)年度报告（当地）'!M19/$N$140,0)</f>
        <v>0</v>
      </c>
      <c r="N19" s="78">
        <f>IFERROR(+'7. End-Year Report (LC)年度报告（当地）'!N19/$N$140,0)</f>
        <v>0</v>
      </c>
      <c r="O19" s="112" t="b">
        <f>IF((J19*K19)=(L19+M19),TRUE)</f>
        <v>1</v>
      </c>
      <c r="P19" s="116">
        <f>IFERROR((J19-E19)/E19,0)</f>
        <v>0</v>
      </c>
      <c r="Q19" s="116">
        <f t="shared" ref="Q19:S19" si="0">IFERROR((K19-F19)/F19,0)</f>
        <v>0</v>
      </c>
      <c r="R19" s="116">
        <f t="shared" si="0"/>
        <v>0</v>
      </c>
      <c r="S19" s="116">
        <f t="shared" si="0"/>
        <v>0</v>
      </c>
      <c r="T19" s="116">
        <f>IFERROR((N19-I19)/I19,0)</f>
        <v>0</v>
      </c>
    </row>
    <row r="20" spans="1:20">
      <c r="A20" s="344"/>
      <c r="B20" s="102">
        <f>+'7. End-Year Report (LC)年度报告（当地）'!B20</f>
        <v>0</v>
      </c>
      <c r="C20" s="2">
        <f>+'7. End-Year Report (LC)年度报告（当地）'!C20</f>
        <v>0</v>
      </c>
      <c r="D20" s="2">
        <f>+'7. End-Year Report (LC)年度报告（当地）'!D20</f>
        <v>0</v>
      </c>
      <c r="E20" s="65">
        <f>+'7. End-Year Report (LC)年度报告（当地）'!E20</f>
        <v>0</v>
      </c>
      <c r="F20" s="65">
        <f>IFERROR(+'7. End-Year Report (LC)年度报告（当地）'!F20/$C$140,0)</f>
        <v>0</v>
      </c>
      <c r="G20" s="65">
        <f>IFERROR(+'7. End-Year Report (LC)年度报告（当地）'!G20/$C$140,0)</f>
        <v>0</v>
      </c>
      <c r="H20" s="65">
        <f>IFERROR(+'7. End-Year Report (LC)年度报告（当地）'!H20/$C$140,0)</f>
        <v>0</v>
      </c>
      <c r="I20" s="65">
        <f>IFERROR(+'7. End-Year Report (LC)年度报告（当地）'!I20/$C$140,0)</f>
        <v>0</v>
      </c>
      <c r="J20" s="78">
        <f>+'7. End-Year Report (LC)年度报告（当地）'!J20</f>
        <v>0</v>
      </c>
      <c r="K20" s="79">
        <f>IFERROR(+'7. End-Year Report (LC)年度报告（当地）'!K20/$N$140,0)</f>
        <v>0</v>
      </c>
      <c r="L20" s="78">
        <f>IFERROR(+'7. End-Year Report (LC)年度报告（当地）'!L20/$N$140,0)</f>
        <v>0</v>
      </c>
      <c r="M20" s="79">
        <f>IFERROR(+'7. End-Year Report (LC)年度报告（当地）'!M20/$N$140,0)</f>
        <v>0</v>
      </c>
      <c r="N20" s="78">
        <f>IFERROR(+'7. End-Year Report (LC)年度报告（当地）'!N20/$N$140,0)</f>
        <v>0</v>
      </c>
      <c r="O20" s="112" t="b">
        <f t="shared" ref="O20:O46" si="1">IF((J20*K20)=(L20+M20),TRUE)</f>
        <v>1</v>
      </c>
      <c r="P20" s="116">
        <f t="shared" ref="P20:P46" si="2">IFERROR((J20-E20)/E20,0)</f>
        <v>0</v>
      </c>
      <c r="Q20" s="116">
        <f t="shared" ref="Q20:Q46" si="3">IFERROR((K20-F20)/F20,0)</f>
        <v>0</v>
      </c>
      <c r="R20" s="116">
        <f t="shared" ref="R20:R46" si="4">IFERROR((L20-G20)/G20,0)</f>
        <v>0</v>
      </c>
      <c r="S20" s="116">
        <f t="shared" ref="S20:S46" si="5">IFERROR((M20-H20)/H20,0)</f>
        <v>0</v>
      </c>
      <c r="T20" s="116">
        <f t="shared" ref="T20:T46" si="6">IFERROR((N20-I20)/I20,0)</f>
        <v>0</v>
      </c>
    </row>
    <row r="21" spans="1:20">
      <c r="A21" s="344"/>
      <c r="B21" s="102">
        <f>+'7. End-Year Report (LC)年度报告（当地）'!B21</f>
        <v>0</v>
      </c>
      <c r="C21" s="2">
        <f>+'7. End-Year Report (LC)年度报告（当地）'!C21</f>
        <v>0</v>
      </c>
      <c r="D21" s="2">
        <f>+'7. End-Year Report (LC)年度报告（当地）'!D21</f>
        <v>0</v>
      </c>
      <c r="E21" s="65">
        <f>+'7. End-Year Report (LC)年度报告（当地）'!E21</f>
        <v>0</v>
      </c>
      <c r="F21" s="65">
        <f>IFERROR(+'7. End-Year Report (LC)年度报告（当地）'!F21/$C$140,0)</f>
        <v>0</v>
      </c>
      <c r="G21" s="65">
        <f>IFERROR(+'7. End-Year Report (LC)年度报告（当地）'!G21/$C$140,0)</f>
        <v>0</v>
      </c>
      <c r="H21" s="65">
        <f>IFERROR(+'7. End-Year Report (LC)年度报告（当地）'!H21/$C$140,0)</f>
        <v>0</v>
      </c>
      <c r="I21" s="65">
        <f>IFERROR(+'7. End-Year Report (LC)年度报告（当地）'!I21/$C$140,0)</f>
        <v>0</v>
      </c>
      <c r="J21" s="78">
        <f>+'7. End-Year Report (LC)年度报告（当地）'!J21</f>
        <v>0</v>
      </c>
      <c r="K21" s="79">
        <f>IFERROR(+'7. End-Year Report (LC)年度报告（当地）'!K21/$N$140,0)</f>
        <v>0</v>
      </c>
      <c r="L21" s="78">
        <f>IFERROR(+'7. End-Year Report (LC)年度报告（当地）'!L21/$N$140,0)</f>
        <v>0</v>
      </c>
      <c r="M21" s="79">
        <f>IFERROR(+'7. End-Year Report (LC)年度报告（当地）'!M21/$N$140,0)</f>
        <v>0</v>
      </c>
      <c r="N21" s="78">
        <f>IFERROR(+'7. End-Year Report (LC)年度报告（当地）'!N21/$N$140,0)</f>
        <v>0</v>
      </c>
      <c r="O21" s="112" t="b">
        <f t="shared" si="1"/>
        <v>1</v>
      </c>
      <c r="P21" s="116">
        <f t="shared" si="2"/>
        <v>0</v>
      </c>
      <c r="Q21" s="116">
        <f t="shared" si="3"/>
        <v>0</v>
      </c>
      <c r="R21" s="116">
        <f t="shared" si="4"/>
        <v>0</v>
      </c>
      <c r="S21" s="116">
        <f t="shared" si="5"/>
        <v>0</v>
      </c>
      <c r="T21" s="116">
        <f t="shared" si="6"/>
        <v>0</v>
      </c>
    </row>
    <row r="22" spans="1:20">
      <c r="A22" s="344"/>
      <c r="B22" s="102">
        <f>+'7. End-Year Report (LC)年度报告（当地）'!B22</f>
        <v>0</v>
      </c>
      <c r="C22" s="2">
        <f>+'7. End-Year Report (LC)年度报告（当地）'!C22</f>
        <v>0</v>
      </c>
      <c r="D22" s="2">
        <f>+'7. End-Year Report (LC)年度报告（当地）'!D22</f>
        <v>0</v>
      </c>
      <c r="E22" s="65">
        <f>+'7. End-Year Report (LC)年度报告（当地）'!E22</f>
        <v>0</v>
      </c>
      <c r="F22" s="65">
        <f>IFERROR(+'7. End-Year Report (LC)年度报告（当地）'!F22/$C$140,0)</f>
        <v>0</v>
      </c>
      <c r="G22" s="65">
        <f>IFERROR(+'7. End-Year Report (LC)年度报告（当地）'!G22/$C$140,0)</f>
        <v>0</v>
      </c>
      <c r="H22" s="65">
        <f>IFERROR(+'7. End-Year Report (LC)年度报告（当地）'!H22/$C$140,0)</f>
        <v>0</v>
      </c>
      <c r="I22" s="65">
        <f>IFERROR(+'7. End-Year Report (LC)年度报告（当地）'!I22/$C$140,0)</f>
        <v>0</v>
      </c>
      <c r="J22" s="78">
        <f>+'7. End-Year Report (LC)年度报告（当地）'!J22</f>
        <v>0</v>
      </c>
      <c r="K22" s="79">
        <f>IFERROR(+'7. End-Year Report (LC)年度报告（当地）'!K22/$N$140,0)</f>
        <v>0</v>
      </c>
      <c r="L22" s="78">
        <f>IFERROR(+'7. End-Year Report (LC)年度报告（当地）'!L22/$N$140,0)</f>
        <v>0</v>
      </c>
      <c r="M22" s="79">
        <f>IFERROR(+'7. End-Year Report (LC)年度报告（当地）'!M22/$N$140,0)</f>
        <v>0</v>
      </c>
      <c r="N22" s="78">
        <f>IFERROR(+'7. End-Year Report (LC)年度报告（当地）'!N22/$N$140,0)</f>
        <v>0</v>
      </c>
      <c r="O22" s="112" t="b">
        <f t="shared" si="1"/>
        <v>1</v>
      </c>
      <c r="P22" s="116">
        <f t="shared" si="2"/>
        <v>0</v>
      </c>
      <c r="Q22" s="116">
        <f t="shared" si="3"/>
        <v>0</v>
      </c>
      <c r="R22" s="116">
        <f t="shared" si="4"/>
        <v>0</v>
      </c>
      <c r="S22" s="116">
        <f t="shared" si="5"/>
        <v>0</v>
      </c>
      <c r="T22" s="116">
        <f t="shared" si="6"/>
        <v>0</v>
      </c>
    </row>
    <row r="23" spans="1:20">
      <c r="A23" s="344"/>
      <c r="B23" s="102">
        <f>+'7. End-Year Report (LC)年度报告（当地）'!B23</f>
        <v>0</v>
      </c>
      <c r="C23" s="2">
        <f>+'7. End-Year Report (LC)年度报告（当地）'!C23</f>
        <v>0</v>
      </c>
      <c r="D23" s="2">
        <f>+'7. End-Year Report (LC)年度报告（当地）'!D23</f>
        <v>0</v>
      </c>
      <c r="E23" s="65">
        <f>+'7. End-Year Report (LC)年度报告（当地）'!E23</f>
        <v>0</v>
      </c>
      <c r="F23" s="65">
        <f>IFERROR(+'7. End-Year Report (LC)年度报告（当地）'!F23/$C$140,0)</f>
        <v>0</v>
      </c>
      <c r="G23" s="65">
        <f>IFERROR(+'7. End-Year Report (LC)年度报告（当地）'!G23/$C$140,0)</f>
        <v>0</v>
      </c>
      <c r="H23" s="65">
        <f>IFERROR(+'7. End-Year Report (LC)年度报告（当地）'!H23/$C$140,0)</f>
        <v>0</v>
      </c>
      <c r="I23" s="65">
        <f>IFERROR(+'7. End-Year Report (LC)年度报告（当地）'!I23/$C$140,0)</f>
        <v>0</v>
      </c>
      <c r="J23" s="78">
        <f>+'7. End-Year Report (LC)年度报告（当地）'!J23</f>
        <v>0</v>
      </c>
      <c r="K23" s="79">
        <f>IFERROR(+'7. End-Year Report (LC)年度报告（当地）'!K23/$N$140,0)</f>
        <v>0</v>
      </c>
      <c r="L23" s="78">
        <f>IFERROR(+'7. End-Year Report (LC)年度报告（当地）'!L23/$N$140,0)</f>
        <v>0</v>
      </c>
      <c r="M23" s="79">
        <f>IFERROR(+'7. End-Year Report (LC)年度报告（当地）'!M23/$N$140,0)</f>
        <v>0</v>
      </c>
      <c r="N23" s="78">
        <f>IFERROR(+'7. End-Year Report (LC)年度报告（当地）'!N23/$N$140,0)</f>
        <v>0</v>
      </c>
      <c r="O23" s="112" t="b">
        <f t="shared" si="1"/>
        <v>1</v>
      </c>
      <c r="P23" s="116">
        <f t="shared" si="2"/>
        <v>0</v>
      </c>
      <c r="Q23" s="116">
        <f t="shared" si="3"/>
        <v>0</v>
      </c>
      <c r="R23" s="116">
        <f t="shared" si="4"/>
        <v>0</v>
      </c>
      <c r="S23" s="116">
        <f t="shared" si="5"/>
        <v>0</v>
      </c>
      <c r="T23" s="116">
        <f t="shared" si="6"/>
        <v>0</v>
      </c>
    </row>
    <row r="24" spans="1:20">
      <c r="A24" s="344"/>
      <c r="B24" s="102">
        <f>+'7. End-Year Report (LC)年度报告（当地）'!B24</f>
        <v>0</v>
      </c>
      <c r="C24" s="2">
        <f>+'7. End-Year Report (LC)年度报告（当地）'!C24</f>
        <v>0</v>
      </c>
      <c r="D24" s="2">
        <f>+'7. End-Year Report (LC)年度报告（当地）'!D24</f>
        <v>0</v>
      </c>
      <c r="E24" s="65">
        <f>+'7. End-Year Report (LC)年度报告（当地）'!E24</f>
        <v>0</v>
      </c>
      <c r="F24" s="65">
        <f>IFERROR(+'7. End-Year Report (LC)年度报告（当地）'!F24/$C$140,0)</f>
        <v>0</v>
      </c>
      <c r="G24" s="65">
        <f>IFERROR(+'7. End-Year Report (LC)年度报告（当地）'!G24/$C$140,0)</f>
        <v>0</v>
      </c>
      <c r="H24" s="65">
        <f>IFERROR(+'7. End-Year Report (LC)年度报告（当地）'!H24/$C$140,0)</f>
        <v>0</v>
      </c>
      <c r="I24" s="65">
        <f>IFERROR(+'7. End-Year Report (LC)年度报告（当地）'!I24/$C$140,0)</f>
        <v>0</v>
      </c>
      <c r="J24" s="78">
        <f>+'7. End-Year Report (LC)年度报告（当地）'!J24</f>
        <v>0</v>
      </c>
      <c r="K24" s="79">
        <f>IFERROR(+'7. End-Year Report (LC)年度报告（当地）'!K24/$N$140,0)</f>
        <v>0</v>
      </c>
      <c r="L24" s="78">
        <f>IFERROR(+'7. End-Year Report (LC)年度报告（当地）'!L24/$N$140,0)</f>
        <v>0</v>
      </c>
      <c r="M24" s="79">
        <f>IFERROR(+'7. End-Year Report (LC)年度报告（当地）'!M24/$N$140,0)</f>
        <v>0</v>
      </c>
      <c r="N24" s="78">
        <f>IFERROR(+'7. End-Year Report (LC)年度报告（当地）'!N24/$N$140,0)</f>
        <v>0</v>
      </c>
      <c r="O24" s="112" t="b">
        <f t="shared" si="1"/>
        <v>1</v>
      </c>
      <c r="P24" s="116">
        <f t="shared" si="2"/>
        <v>0</v>
      </c>
      <c r="Q24" s="116">
        <f t="shared" si="3"/>
        <v>0</v>
      </c>
      <c r="R24" s="116">
        <f t="shared" si="4"/>
        <v>0</v>
      </c>
      <c r="S24" s="116">
        <f t="shared" si="5"/>
        <v>0</v>
      </c>
      <c r="T24" s="116">
        <f t="shared" si="6"/>
        <v>0</v>
      </c>
    </row>
    <row r="25" spans="1:20">
      <c r="A25" s="344"/>
      <c r="B25" s="102">
        <f>+'7. End-Year Report (LC)年度报告（当地）'!B25</f>
        <v>0</v>
      </c>
      <c r="C25" s="2">
        <f>+'7. End-Year Report (LC)年度报告（当地）'!C25</f>
        <v>0</v>
      </c>
      <c r="D25" s="2">
        <f>+'7. End-Year Report (LC)年度报告（当地）'!D25</f>
        <v>0</v>
      </c>
      <c r="E25" s="65">
        <f>+'7. End-Year Report (LC)年度报告（当地）'!E25</f>
        <v>0</v>
      </c>
      <c r="F25" s="65">
        <f>IFERROR(+'7. End-Year Report (LC)年度报告（当地）'!F25/$C$140,0)</f>
        <v>0</v>
      </c>
      <c r="G25" s="65">
        <f>IFERROR(+'7. End-Year Report (LC)年度报告（当地）'!G25/$C$140,0)</f>
        <v>0</v>
      </c>
      <c r="H25" s="65">
        <f>IFERROR(+'7. End-Year Report (LC)年度报告（当地）'!H25/$C$140,0)</f>
        <v>0</v>
      </c>
      <c r="I25" s="65">
        <f>IFERROR(+'7. End-Year Report (LC)年度报告（当地）'!I25/$C$140,0)</f>
        <v>0</v>
      </c>
      <c r="J25" s="78">
        <f>+'7. End-Year Report (LC)年度报告（当地）'!J25</f>
        <v>0</v>
      </c>
      <c r="K25" s="79">
        <f>IFERROR(+'7. End-Year Report (LC)年度报告（当地）'!K25/$N$140,0)</f>
        <v>0</v>
      </c>
      <c r="L25" s="78">
        <f>IFERROR(+'7. End-Year Report (LC)年度报告（当地）'!L25/$N$140,0)</f>
        <v>0</v>
      </c>
      <c r="M25" s="79">
        <f>IFERROR(+'7. End-Year Report (LC)年度报告（当地）'!M25/$N$140,0)</f>
        <v>0</v>
      </c>
      <c r="N25" s="78">
        <f>IFERROR(+'7. End-Year Report (LC)年度报告（当地）'!N25/$N$140,0)</f>
        <v>0</v>
      </c>
      <c r="O25" s="112" t="b">
        <f t="shared" si="1"/>
        <v>1</v>
      </c>
      <c r="P25" s="116">
        <f t="shared" si="2"/>
        <v>0</v>
      </c>
      <c r="Q25" s="116">
        <f t="shared" si="3"/>
        <v>0</v>
      </c>
      <c r="R25" s="116">
        <f t="shared" si="4"/>
        <v>0</v>
      </c>
      <c r="S25" s="116">
        <f t="shared" si="5"/>
        <v>0</v>
      </c>
      <c r="T25" s="116">
        <f t="shared" si="6"/>
        <v>0</v>
      </c>
    </row>
    <row r="26" spans="1:20">
      <c r="A26" s="344"/>
      <c r="B26" s="102">
        <f>+'7. End-Year Report (LC)年度报告（当地）'!B26</f>
        <v>0</v>
      </c>
      <c r="C26" s="2">
        <f>+'7. End-Year Report (LC)年度报告（当地）'!C26</f>
        <v>0</v>
      </c>
      <c r="D26" s="2">
        <f>+'7. End-Year Report (LC)年度报告（当地）'!D26</f>
        <v>0</v>
      </c>
      <c r="E26" s="65">
        <f>+'7. End-Year Report (LC)年度报告（当地）'!E26</f>
        <v>0</v>
      </c>
      <c r="F26" s="65">
        <f>IFERROR(+'7. End-Year Report (LC)年度报告（当地）'!F26/$C$140,0)</f>
        <v>0</v>
      </c>
      <c r="G26" s="65">
        <f>IFERROR(+'7. End-Year Report (LC)年度报告（当地）'!G26/$C$140,0)</f>
        <v>0</v>
      </c>
      <c r="H26" s="65">
        <f>IFERROR(+'7. End-Year Report (LC)年度报告（当地）'!H26/$C$140,0)</f>
        <v>0</v>
      </c>
      <c r="I26" s="65">
        <f>IFERROR(+'7. End-Year Report (LC)年度报告（当地）'!I26/$C$140,0)</f>
        <v>0</v>
      </c>
      <c r="J26" s="78">
        <f>+'7. End-Year Report (LC)年度报告（当地）'!J26</f>
        <v>0</v>
      </c>
      <c r="K26" s="79">
        <f>IFERROR(+'7. End-Year Report (LC)年度报告（当地）'!K26/$N$140,0)</f>
        <v>0</v>
      </c>
      <c r="L26" s="78">
        <f>IFERROR(+'7. End-Year Report (LC)年度报告（当地）'!L26/$N$140,0)</f>
        <v>0</v>
      </c>
      <c r="M26" s="79">
        <f>IFERROR(+'7. End-Year Report (LC)年度报告（当地）'!M26/$N$140,0)</f>
        <v>0</v>
      </c>
      <c r="N26" s="78">
        <f>IFERROR(+'7. End-Year Report (LC)年度报告（当地）'!N26/$N$140,0)</f>
        <v>0</v>
      </c>
      <c r="O26" s="112" t="b">
        <f t="shared" si="1"/>
        <v>1</v>
      </c>
      <c r="P26" s="116">
        <f t="shared" si="2"/>
        <v>0</v>
      </c>
      <c r="Q26" s="116">
        <f t="shared" si="3"/>
        <v>0</v>
      </c>
      <c r="R26" s="116">
        <f t="shared" si="4"/>
        <v>0</v>
      </c>
      <c r="S26" s="116">
        <f t="shared" si="5"/>
        <v>0</v>
      </c>
      <c r="T26" s="116">
        <f t="shared" si="6"/>
        <v>0</v>
      </c>
    </row>
    <row r="27" spans="1:20">
      <c r="A27" s="344"/>
      <c r="B27" s="102">
        <f>+'7. End-Year Report (LC)年度报告（当地）'!B27</f>
        <v>0</v>
      </c>
      <c r="C27" s="2">
        <f>+'7. End-Year Report (LC)年度报告（当地）'!C27</f>
        <v>0</v>
      </c>
      <c r="D27" s="2">
        <f>+'7. End-Year Report (LC)年度报告（当地）'!D27</f>
        <v>0</v>
      </c>
      <c r="E27" s="65">
        <f>+'7. End-Year Report (LC)年度报告（当地）'!E27</f>
        <v>0</v>
      </c>
      <c r="F27" s="65">
        <f>IFERROR(+'7. End-Year Report (LC)年度报告（当地）'!F27/$C$140,0)</f>
        <v>0</v>
      </c>
      <c r="G27" s="65">
        <f>IFERROR(+'7. End-Year Report (LC)年度报告（当地）'!G27/$C$140,0)</f>
        <v>0</v>
      </c>
      <c r="H27" s="65">
        <f>IFERROR(+'7. End-Year Report (LC)年度报告（当地）'!H27/$C$140,0)</f>
        <v>0</v>
      </c>
      <c r="I27" s="65">
        <f>IFERROR(+'7. End-Year Report (LC)年度报告（当地）'!I27/$C$140,0)</f>
        <v>0</v>
      </c>
      <c r="J27" s="78">
        <f>+'7. End-Year Report (LC)年度报告（当地）'!J27</f>
        <v>0</v>
      </c>
      <c r="K27" s="79">
        <f>IFERROR(+'7. End-Year Report (LC)年度报告（当地）'!K27/$N$140,0)</f>
        <v>0</v>
      </c>
      <c r="L27" s="78">
        <f>IFERROR(+'7. End-Year Report (LC)年度报告（当地）'!L27/$N$140,0)</f>
        <v>0</v>
      </c>
      <c r="M27" s="79">
        <f>IFERROR(+'7. End-Year Report (LC)年度报告（当地）'!M27/$N$140,0)</f>
        <v>0</v>
      </c>
      <c r="N27" s="78">
        <f>IFERROR(+'7. End-Year Report (LC)年度报告（当地）'!N27/$N$140,0)</f>
        <v>0</v>
      </c>
      <c r="O27" s="112" t="b">
        <f t="shared" si="1"/>
        <v>1</v>
      </c>
      <c r="P27" s="116">
        <f t="shared" si="2"/>
        <v>0</v>
      </c>
      <c r="Q27" s="116">
        <f t="shared" si="3"/>
        <v>0</v>
      </c>
      <c r="R27" s="116">
        <f t="shared" si="4"/>
        <v>0</v>
      </c>
      <c r="S27" s="116">
        <f t="shared" si="5"/>
        <v>0</v>
      </c>
      <c r="T27" s="116">
        <f t="shared" si="6"/>
        <v>0</v>
      </c>
    </row>
    <row r="28" spans="1:20">
      <c r="A28" s="344"/>
      <c r="B28" s="102">
        <f>+'7. End-Year Report (LC)年度报告（当地）'!B28</f>
        <v>0</v>
      </c>
      <c r="C28" s="2">
        <f>+'7. End-Year Report (LC)年度报告（当地）'!C28</f>
        <v>0</v>
      </c>
      <c r="D28" s="2">
        <f>+'7. End-Year Report (LC)年度报告（当地）'!D28</f>
        <v>0</v>
      </c>
      <c r="E28" s="65">
        <f>+'7. End-Year Report (LC)年度报告（当地）'!E28</f>
        <v>0</v>
      </c>
      <c r="F28" s="65">
        <f>IFERROR(+'7. End-Year Report (LC)年度报告（当地）'!F28/$C$140,0)</f>
        <v>0</v>
      </c>
      <c r="G28" s="65">
        <f>IFERROR(+'7. End-Year Report (LC)年度报告（当地）'!G28/$C$140,0)</f>
        <v>0</v>
      </c>
      <c r="H28" s="65">
        <f>IFERROR(+'7. End-Year Report (LC)年度报告（当地）'!H28/$C$140,0)</f>
        <v>0</v>
      </c>
      <c r="I28" s="65">
        <f>IFERROR(+'7. End-Year Report (LC)年度报告（当地）'!I28/$C$140,0)</f>
        <v>0</v>
      </c>
      <c r="J28" s="78">
        <f>+'7. End-Year Report (LC)年度报告（当地）'!J28</f>
        <v>0</v>
      </c>
      <c r="K28" s="79">
        <f>IFERROR(+'7. End-Year Report (LC)年度报告（当地）'!K28/$N$140,0)</f>
        <v>0</v>
      </c>
      <c r="L28" s="78">
        <f>IFERROR(+'7. End-Year Report (LC)年度报告（当地）'!L28/$N$140,0)</f>
        <v>0</v>
      </c>
      <c r="M28" s="79">
        <f>IFERROR(+'7. End-Year Report (LC)年度报告（当地）'!M28/$N$140,0)</f>
        <v>0</v>
      </c>
      <c r="N28" s="78">
        <f>IFERROR(+'7. End-Year Report (LC)年度报告（当地）'!N28/$N$140,0)</f>
        <v>0</v>
      </c>
      <c r="O28" s="112" t="b">
        <f t="shared" si="1"/>
        <v>1</v>
      </c>
      <c r="P28" s="116">
        <f t="shared" si="2"/>
        <v>0</v>
      </c>
      <c r="Q28" s="116">
        <f t="shared" si="3"/>
        <v>0</v>
      </c>
      <c r="R28" s="116">
        <f t="shared" si="4"/>
        <v>0</v>
      </c>
      <c r="S28" s="116">
        <f t="shared" si="5"/>
        <v>0</v>
      </c>
      <c r="T28" s="116">
        <f t="shared" si="6"/>
        <v>0</v>
      </c>
    </row>
    <row r="29" spans="1:20">
      <c r="A29" s="344"/>
      <c r="B29" s="102">
        <f>+'7. End-Year Report (LC)年度报告（当地）'!B29</f>
        <v>0</v>
      </c>
      <c r="C29" s="2">
        <f>+'7. End-Year Report (LC)年度报告（当地）'!C29</f>
        <v>0</v>
      </c>
      <c r="D29" s="2">
        <f>+'7. End-Year Report (LC)年度报告（当地）'!D29</f>
        <v>0</v>
      </c>
      <c r="E29" s="65">
        <f>+'7. End-Year Report (LC)年度报告（当地）'!E29</f>
        <v>0</v>
      </c>
      <c r="F29" s="65">
        <f>IFERROR(+'7. End-Year Report (LC)年度报告（当地）'!F29/$C$140,0)</f>
        <v>0</v>
      </c>
      <c r="G29" s="65">
        <f>IFERROR(+'7. End-Year Report (LC)年度报告（当地）'!G29/$C$140,0)</f>
        <v>0</v>
      </c>
      <c r="H29" s="65">
        <f>IFERROR(+'7. End-Year Report (LC)年度报告（当地）'!H29/$C$140,0)</f>
        <v>0</v>
      </c>
      <c r="I29" s="65">
        <f>IFERROR(+'7. End-Year Report (LC)年度报告（当地）'!I29/$C$140,0)</f>
        <v>0</v>
      </c>
      <c r="J29" s="78">
        <f>+'7. End-Year Report (LC)年度报告（当地）'!J29</f>
        <v>0</v>
      </c>
      <c r="K29" s="79">
        <f>IFERROR(+'7. End-Year Report (LC)年度报告（当地）'!K29/$N$140,0)</f>
        <v>0</v>
      </c>
      <c r="L29" s="78">
        <f>IFERROR(+'7. End-Year Report (LC)年度报告（当地）'!L29/$N$140,0)</f>
        <v>0</v>
      </c>
      <c r="M29" s="79">
        <f>IFERROR(+'7. End-Year Report (LC)年度报告（当地）'!M29/$N$140,0)</f>
        <v>0</v>
      </c>
      <c r="N29" s="78">
        <f>IFERROR(+'7. End-Year Report (LC)年度报告（当地）'!N29/$N$140,0)</f>
        <v>0</v>
      </c>
      <c r="O29" s="112" t="b">
        <f t="shared" si="1"/>
        <v>1</v>
      </c>
      <c r="P29" s="116">
        <f t="shared" si="2"/>
        <v>0</v>
      </c>
      <c r="Q29" s="116">
        <f t="shared" si="3"/>
        <v>0</v>
      </c>
      <c r="R29" s="116">
        <f t="shared" si="4"/>
        <v>0</v>
      </c>
      <c r="S29" s="116">
        <f t="shared" si="5"/>
        <v>0</v>
      </c>
      <c r="T29" s="116">
        <f t="shared" si="6"/>
        <v>0</v>
      </c>
    </row>
    <row r="30" spans="1:20">
      <c r="A30" s="344"/>
      <c r="B30" s="102">
        <f>+'7. End-Year Report (LC)年度报告（当地）'!B30</f>
        <v>0</v>
      </c>
      <c r="C30" s="2">
        <f>+'7. End-Year Report (LC)年度报告（当地）'!C30</f>
        <v>0</v>
      </c>
      <c r="D30" s="2">
        <f>+'7. End-Year Report (LC)年度报告（当地）'!D30</f>
        <v>0</v>
      </c>
      <c r="E30" s="65">
        <f>+'7. End-Year Report (LC)年度报告（当地）'!E30</f>
        <v>0</v>
      </c>
      <c r="F30" s="65">
        <f>IFERROR(+'7. End-Year Report (LC)年度报告（当地）'!F30/$C$140,0)</f>
        <v>0</v>
      </c>
      <c r="G30" s="65">
        <f>IFERROR(+'7. End-Year Report (LC)年度报告（当地）'!G30/$C$140,0)</f>
        <v>0</v>
      </c>
      <c r="H30" s="65">
        <f>IFERROR(+'7. End-Year Report (LC)年度报告（当地）'!H30/$C$140,0)</f>
        <v>0</v>
      </c>
      <c r="I30" s="65">
        <f>IFERROR(+'7. End-Year Report (LC)年度报告（当地）'!I30/$C$140,0)</f>
        <v>0</v>
      </c>
      <c r="J30" s="78">
        <f>+'7. End-Year Report (LC)年度报告（当地）'!J30</f>
        <v>0</v>
      </c>
      <c r="K30" s="79">
        <f>IFERROR(+'7. End-Year Report (LC)年度报告（当地）'!K30/$N$140,0)</f>
        <v>0</v>
      </c>
      <c r="L30" s="78">
        <f>IFERROR(+'7. End-Year Report (LC)年度报告（当地）'!L30/$N$140,0)</f>
        <v>0</v>
      </c>
      <c r="M30" s="79">
        <f>IFERROR(+'7. End-Year Report (LC)年度报告（当地）'!M30/$N$140,0)</f>
        <v>0</v>
      </c>
      <c r="N30" s="78">
        <f>IFERROR(+'7. End-Year Report (LC)年度报告（当地）'!N30/$N$140,0)</f>
        <v>0</v>
      </c>
      <c r="O30" s="112" t="b">
        <f t="shared" si="1"/>
        <v>1</v>
      </c>
      <c r="P30" s="116">
        <f t="shared" si="2"/>
        <v>0</v>
      </c>
      <c r="Q30" s="116">
        <f t="shared" si="3"/>
        <v>0</v>
      </c>
      <c r="R30" s="116">
        <f t="shared" si="4"/>
        <v>0</v>
      </c>
      <c r="S30" s="116">
        <f t="shared" si="5"/>
        <v>0</v>
      </c>
      <c r="T30" s="116">
        <f t="shared" si="6"/>
        <v>0</v>
      </c>
    </row>
    <row r="31" spans="1:20">
      <c r="A31" s="344"/>
      <c r="B31" s="102">
        <f>+'7. End-Year Report (LC)年度报告（当地）'!B31</f>
        <v>0</v>
      </c>
      <c r="C31" s="2">
        <f>+'7. End-Year Report (LC)年度报告（当地）'!C31</f>
        <v>0</v>
      </c>
      <c r="D31" s="2">
        <f>+'7. End-Year Report (LC)年度报告（当地）'!D31</f>
        <v>0</v>
      </c>
      <c r="E31" s="65">
        <f>+'7. End-Year Report (LC)年度报告（当地）'!E31</f>
        <v>0</v>
      </c>
      <c r="F31" s="65">
        <f>IFERROR(+'7. End-Year Report (LC)年度报告（当地）'!F31/$C$140,0)</f>
        <v>0</v>
      </c>
      <c r="G31" s="65">
        <f>IFERROR(+'7. End-Year Report (LC)年度报告（当地）'!G31/$C$140,0)</f>
        <v>0</v>
      </c>
      <c r="H31" s="65">
        <f>IFERROR(+'7. End-Year Report (LC)年度报告（当地）'!H31/$C$140,0)</f>
        <v>0</v>
      </c>
      <c r="I31" s="65">
        <f>IFERROR(+'7. End-Year Report (LC)年度报告（当地）'!I31/$C$140,0)</f>
        <v>0</v>
      </c>
      <c r="J31" s="78">
        <f>+'7. End-Year Report (LC)年度报告（当地）'!J31</f>
        <v>0</v>
      </c>
      <c r="K31" s="79">
        <f>IFERROR(+'7. End-Year Report (LC)年度报告（当地）'!K31/$N$140,0)</f>
        <v>0</v>
      </c>
      <c r="L31" s="78">
        <f>IFERROR(+'7. End-Year Report (LC)年度报告（当地）'!L31/$N$140,0)</f>
        <v>0</v>
      </c>
      <c r="M31" s="79">
        <f>IFERROR(+'7. End-Year Report (LC)年度报告（当地）'!M31/$N$140,0)</f>
        <v>0</v>
      </c>
      <c r="N31" s="78">
        <f>IFERROR(+'7. End-Year Report (LC)年度报告（当地）'!N31/$N$140,0)</f>
        <v>0</v>
      </c>
      <c r="O31" s="112" t="b">
        <f t="shared" si="1"/>
        <v>1</v>
      </c>
      <c r="P31" s="116">
        <f t="shared" si="2"/>
        <v>0</v>
      </c>
      <c r="Q31" s="116">
        <f t="shared" si="3"/>
        <v>0</v>
      </c>
      <c r="R31" s="116">
        <f t="shared" si="4"/>
        <v>0</v>
      </c>
      <c r="S31" s="116">
        <f t="shared" si="5"/>
        <v>0</v>
      </c>
      <c r="T31" s="116">
        <f t="shared" si="6"/>
        <v>0</v>
      </c>
    </row>
    <row r="32" spans="1:20">
      <c r="A32" s="344"/>
      <c r="B32" s="102">
        <f>+'7. End-Year Report (LC)年度报告（当地）'!B32</f>
        <v>0</v>
      </c>
      <c r="C32" s="2">
        <f>+'7. End-Year Report (LC)年度报告（当地）'!C32</f>
        <v>0</v>
      </c>
      <c r="D32" s="2">
        <f>+'7. End-Year Report (LC)年度报告（当地）'!D32</f>
        <v>0</v>
      </c>
      <c r="E32" s="65">
        <f>+'7. End-Year Report (LC)年度报告（当地）'!E32</f>
        <v>0</v>
      </c>
      <c r="F32" s="65">
        <f>IFERROR(+'7. End-Year Report (LC)年度报告（当地）'!F32/$C$140,0)</f>
        <v>0</v>
      </c>
      <c r="G32" s="65">
        <f>IFERROR(+'7. End-Year Report (LC)年度报告（当地）'!G32/$C$140,0)</f>
        <v>0</v>
      </c>
      <c r="H32" s="65">
        <f>IFERROR(+'7. End-Year Report (LC)年度报告（当地）'!H32/$C$140,0)</f>
        <v>0</v>
      </c>
      <c r="I32" s="65">
        <f>IFERROR(+'7. End-Year Report (LC)年度报告（当地）'!I32/$C$140,0)</f>
        <v>0</v>
      </c>
      <c r="J32" s="78">
        <f>+'7. End-Year Report (LC)年度报告（当地）'!J32</f>
        <v>0</v>
      </c>
      <c r="K32" s="79">
        <f>IFERROR(+'7. End-Year Report (LC)年度报告（当地）'!K32/$N$140,0)</f>
        <v>0</v>
      </c>
      <c r="L32" s="78">
        <f>IFERROR(+'7. End-Year Report (LC)年度报告（当地）'!L32/$N$140,0)</f>
        <v>0</v>
      </c>
      <c r="M32" s="79">
        <f>IFERROR(+'7. End-Year Report (LC)年度报告（当地）'!M32/$N$140,0)</f>
        <v>0</v>
      </c>
      <c r="N32" s="78">
        <f>IFERROR(+'7. End-Year Report (LC)年度报告（当地）'!N32/$N$140,0)</f>
        <v>0</v>
      </c>
      <c r="O32" s="112" t="b">
        <f t="shared" si="1"/>
        <v>1</v>
      </c>
      <c r="P32" s="116">
        <f t="shared" si="2"/>
        <v>0</v>
      </c>
      <c r="Q32" s="116">
        <f t="shared" si="3"/>
        <v>0</v>
      </c>
      <c r="R32" s="116">
        <f t="shared" si="4"/>
        <v>0</v>
      </c>
      <c r="S32" s="116">
        <f t="shared" si="5"/>
        <v>0</v>
      </c>
      <c r="T32" s="116">
        <f t="shared" si="6"/>
        <v>0</v>
      </c>
    </row>
    <row r="33" spans="1:20">
      <c r="A33" s="344"/>
      <c r="B33" s="102">
        <f>+'7. End-Year Report (LC)年度报告（当地）'!B33</f>
        <v>0</v>
      </c>
      <c r="C33" s="2">
        <f>+'7. End-Year Report (LC)年度报告（当地）'!C33</f>
        <v>0</v>
      </c>
      <c r="D33" s="2">
        <f>+'7. End-Year Report (LC)年度报告（当地）'!D33</f>
        <v>0</v>
      </c>
      <c r="E33" s="65">
        <f>+'7. End-Year Report (LC)年度报告（当地）'!E33</f>
        <v>0</v>
      </c>
      <c r="F33" s="65">
        <f>IFERROR(+'7. End-Year Report (LC)年度报告（当地）'!F33/$C$140,0)</f>
        <v>0</v>
      </c>
      <c r="G33" s="65">
        <f>IFERROR(+'7. End-Year Report (LC)年度报告（当地）'!G33/$C$140,0)</f>
        <v>0</v>
      </c>
      <c r="H33" s="65">
        <f>IFERROR(+'7. End-Year Report (LC)年度报告（当地）'!H33/$C$140,0)</f>
        <v>0</v>
      </c>
      <c r="I33" s="65">
        <f>IFERROR(+'7. End-Year Report (LC)年度报告（当地）'!I33/$C$140,0)</f>
        <v>0</v>
      </c>
      <c r="J33" s="78">
        <f>+'7. End-Year Report (LC)年度报告（当地）'!J33</f>
        <v>0</v>
      </c>
      <c r="K33" s="79">
        <f>IFERROR(+'7. End-Year Report (LC)年度报告（当地）'!K33/$N$140,0)</f>
        <v>0</v>
      </c>
      <c r="L33" s="78">
        <f>IFERROR(+'7. End-Year Report (LC)年度报告（当地）'!L33/$N$140,0)</f>
        <v>0</v>
      </c>
      <c r="M33" s="79">
        <f>IFERROR(+'7. End-Year Report (LC)年度报告（当地）'!M33/$N$140,0)</f>
        <v>0</v>
      </c>
      <c r="N33" s="78">
        <f>IFERROR(+'7. End-Year Report (LC)年度报告（当地）'!N33/$N$140,0)</f>
        <v>0</v>
      </c>
      <c r="O33" s="112" t="b">
        <f t="shared" si="1"/>
        <v>1</v>
      </c>
      <c r="P33" s="116">
        <f t="shared" si="2"/>
        <v>0</v>
      </c>
      <c r="Q33" s="116">
        <f t="shared" si="3"/>
        <v>0</v>
      </c>
      <c r="R33" s="116">
        <f t="shared" si="4"/>
        <v>0</v>
      </c>
      <c r="S33" s="116">
        <f t="shared" si="5"/>
        <v>0</v>
      </c>
      <c r="T33" s="116">
        <f t="shared" si="6"/>
        <v>0</v>
      </c>
    </row>
    <row r="34" spans="1:20">
      <c r="A34" s="344"/>
      <c r="B34" s="102">
        <f>+'7. End-Year Report (LC)年度报告（当地）'!B34</f>
        <v>0</v>
      </c>
      <c r="C34" s="2">
        <f>+'7. End-Year Report (LC)年度报告（当地）'!C34</f>
        <v>0</v>
      </c>
      <c r="D34" s="2">
        <f>+'7. End-Year Report (LC)年度报告（当地）'!D34</f>
        <v>0</v>
      </c>
      <c r="E34" s="65">
        <f>+'7. End-Year Report (LC)年度报告（当地）'!E34</f>
        <v>0</v>
      </c>
      <c r="F34" s="65">
        <f>IFERROR(+'7. End-Year Report (LC)年度报告（当地）'!F34/$C$140,0)</f>
        <v>0</v>
      </c>
      <c r="G34" s="65">
        <f>IFERROR(+'7. End-Year Report (LC)年度报告（当地）'!G34/$C$140,0)</f>
        <v>0</v>
      </c>
      <c r="H34" s="65">
        <f>IFERROR(+'7. End-Year Report (LC)年度报告（当地）'!H34/$C$140,0)</f>
        <v>0</v>
      </c>
      <c r="I34" s="65">
        <f>IFERROR(+'7. End-Year Report (LC)年度报告（当地）'!I34/$C$140,0)</f>
        <v>0</v>
      </c>
      <c r="J34" s="78">
        <f>+'7. End-Year Report (LC)年度报告（当地）'!J34</f>
        <v>0</v>
      </c>
      <c r="K34" s="79">
        <f>IFERROR(+'7. End-Year Report (LC)年度报告（当地）'!K34/$N$140,0)</f>
        <v>0</v>
      </c>
      <c r="L34" s="78">
        <f>IFERROR(+'7. End-Year Report (LC)年度报告（当地）'!L34/$N$140,0)</f>
        <v>0</v>
      </c>
      <c r="M34" s="79">
        <f>IFERROR(+'7. End-Year Report (LC)年度报告（当地）'!M34/$N$140,0)</f>
        <v>0</v>
      </c>
      <c r="N34" s="78">
        <f>IFERROR(+'7. End-Year Report (LC)年度报告（当地）'!N34/$N$140,0)</f>
        <v>0</v>
      </c>
      <c r="O34" s="112" t="b">
        <f t="shared" si="1"/>
        <v>1</v>
      </c>
      <c r="P34" s="116">
        <f t="shared" si="2"/>
        <v>0</v>
      </c>
      <c r="Q34" s="116">
        <f t="shared" si="3"/>
        <v>0</v>
      </c>
      <c r="R34" s="116">
        <f t="shared" si="4"/>
        <v>0</v>
      </c>
      <c r="S34" s="116">
        <f t="shared" si="5"/>
        <v>0</v>
      </c>
      <c r="T34" s="116">
        <f t="shared" si="6"/>
        <v>0</v>
      </c>
    </row>
    <row r="35" spans="1:20">
      <c r="A35" s="344"/>
      <c r="B35" s="102">
        <f>+'7. End-Year Report (LC)年度报告（当地）'!B35</f>
        <v>0</v>
      </c>
      <c r="C35" s="2">
        <f>+'7. End-Year Report (LC)年度报告（当地）'!C35</f>
        <v>0</v>
      </c>
      <c r="D35" s="2">
        <f>+'7. End-Year Report (LC)年度报告（当地）'!D35</f>
        <v>0</v>
      </c>
      <c r="E35" s="65">
        <f>+'7. End-Year Report (LC)年度报告（当地）'!E35</f>
        <v>0</v>
      </c>
      <c r="F35" s="65">
        <f>IFERROR(+'7. End-Year Report (LC)年度报告（当地）'!F35/$C$140,0)</f>
        <v>0</v>
      </c>
      <c r="G35" s="65">
        <f>IFERROR(+'7. End-Year Report (LC)年度报告（当地）'!G35/$C$140,0)</f>
        <v>0</v>
      </c>
      <c r="H35" s="65">
        <f>IFERROR(+'7. End-Year Report (LC)年度报告（当地）'!H35/$C$140,0)</f>
        <v>0</v>
      </c>
      <c r="I35" s="65">
        <f>IFERROR(+'7. End-Year Report (LC)年度报告（当地）'!I35/$C$140,0)</f>
        <v>0</v>
      </c>
      <c r="J35" s="78">
        <f>+'7. End-Year Report (LC)年度报告（当地）'!J35</f>
        <v>0</v>
      </c>
      <c r="K35" s="79">
        <f>IFERROR(+'7. End-Year Report (LC)年度报告（当地）'!K35/$N$140,0)</f>
        <v>0</v>
      </c>
      <c r="L35" s="78">
        <f>IFERROR(+'7. End-Year Report (LC)年度报告（当地）'!L35/$N$140,0)</f>
        <v>0</v>
      </c>
      <c r="M35" s="79">
        <f>IFERROR(+'7. End-Year Report (LC)年度报告（当地）'!M35/$N$140,0)</f>
        <v>0</v>
      </c>
      <c r="N35" s="78">
        <f>IFERROR(+'7. End-Year Report (LC)年度报告（当地）'!N35/$N$140,0)</f>
        <v>0</v>
      </c>
      <c r="O35" s="112" t="b">
        <f t="shared" si="1"/>
        <v>1</v>
      </c>
      <c r="P35" s="116">
        <f t="shared" si="2"/>
        <v>0</v>
      </c>
      <c r="Q35" s="116">
        <f t="shared" si="3"/>
        <v>0</v>
      </c>
      <c r="R35" s="116">
        <f t="shared" si="4"/>
        <v>0</v>
      </c>
      <c r="S35" s="116">
        <f t="shared" si="5"/>
        <v>0</v>
      </c>
      <c r="T35" s="116">
        <f t="shared" si="6"/>
        <v>0</v>
      </c>
    </row>
    <row r="36" spans="1:20">
      <c r="A36" s="344"/>
      <c r="B36" s="102">
        <f>+'7. End-Year Report (LC)年度报告（当地）'!B36</f>
        <v>0</v>
      </c>
      <c r="C36" s="2">
        <f>+'7. End-Year Report (LC)年度报告（当地）'!C36</f>
        <v>0</v>
      </c>
      <c r="D36" s="2">
        <f>+'7. End-Year Report (LC)年度报告（当地）'!D36</f>
        <v>0</v>
      </c>
      <c r="E36" s="65">
        <f>+'7. End-Year Report (LC)年度报告（当地）'!E36</f>
        <v>0</v>
      </c>
      <c r="F36" s="65">
        <f>IFERROR(+'7. End-Year Report (LC)年度报告（当地）'!F36/$C$140,0)</f>
        <v>0</v>
      </c>
      <c r="G36" s="65">
        <f>IFERROR(+'7. End-Year Report (LC)年度报告（当地）'!G36/$C$140,0)</f>
        <v>0</v>
      </c>
      <c r="H36" s="65">
        <f>IFERROR(+'7. End-Year Report (LC)年度报告（当地）'!H36/$C$140,0)</f>
        <v>0</v>
      </c>
      <c r="I36" s="65">
        <f>IFERROR(+'7. End-Year Report (LC)年度报告（当地）'!I36/$C$140,0)</f>
        <v>0</v>
      </c>
      <c r="J36" s="78">
        <f>+'7. End-Year Report (LC)年度报告（当地）'!J36</f>
        <v>0</v>
      </c>
      <c r="K36" s="79">
        <f>IFERROR(+'7. End-Year Report (LC)年度报告（当地）'!K36/$N$140,0)</f>
        <v>0</v>
      </c>
      <c r="L36" s="78">
        <f>IFERROR(+'7. End-Year Report (LC)年度报告（当地）'!L36/$N$140,0)</f>
        <v>0</v>
      </c>
      <c r="M36" s="79">
        <f>IFERROR(+'7. End-Year Report (LC)年度报告（当地）'!M36/$N$140,0)</f>
        <v>0</v>
      </c>
      <c r="N36" s="78">
        <f>IFERROR(+'7. End-Year Report (LC)年度报告（当地）'!N36/$N$140,0)</f>
        <v>0</v>
      </c>
      <c r="O36" s="112" t="b">
        <f t="shared" si="1"/>
        <v>1</v>
      </c>
      <c r="P36" s="116">
        <f t="shared" si="2"/>
        <v>0</v>
      </c>
      <c r="Q36" s="116">
        <f t="shared" si="3"/>
        <v>0</v>
      </c>
      <c r="R36" s="116">
        <f t="shared" si="4"/>
        <v>0</v>
      </c>
      <c r="S36" s="116">
        <f t="shared" si="5"/>
        <v>0</v>
      </c>
      <c r="T36" s="116">
        <f t="shared" si="6"/>
        <v>0</v>
      </c>
    </row>
    <row r="37" spans="1:20">
      <c r="A37" s="344"/>
      <c r="B37" s="102">
        <f>+'7. End-Year Report (LC)年度报告（当地）'!B37</f>
        <v>0</v>
      </c>
      <c r="C37" s="2">
        <f>+'7. End-Year Report (LC)年度报告（当地）'!C37</f>
        <v>0</v>
      </c>
      <c r="D37" s="2">
        <f>+'7. End-Year Report (LC)年度报告（当地）'!D37</f>
        <v>0</v>
      </c>
      <c r="E37" s="65">
        <f>+'7. End-Year Report (LC)年度报告（当地）'!E37</f>
        <v>0</v>
      </c>
      <c r="F37" s="65">
        <f>IFERROR(+'7. End-Year Report (LC)年度报告（当地）'!F37/$C$140,0)</f>
        <v>0</v>
      </c>
      <c r="G37" s="65">
        <f>IFERROR(+'7. End-Year Report (LC)年度报告（当地）'!G37/$C$140,0)</f>
        <v>0</v>
      </c>
      <c r="H37" s="65">
        <f>IFERROR(+'7. End-Year Report (LC)年度报告（当地）'!H37/$C$140,0)</f>
        <v>0</v>
      </c>
      <c r="I37" s="65">
        <f>IFERROR(+'7. End-Year Report (LC)年度报告（当地）'!I37/$C$140,0)</f>
        <v>0</v>
      </c>
      <c r="J37" s="78">
        <f>+'7. End-Year Report (LC)年度报告（当地）'!J37</f>
        <v>0</v>
      </c>
      <c r="K37" s="79">
        <f>IFERROR(+'7. End-Year Report (LC)年度报告（当地）'!K37/$N$140,0)</f>
        <v>0</v>
      </c>
      <c r="L37" s="78">
        <f>IFERROR(+'7. End-Year Report (LC)年度报告（当地）'!L37/$N$140,0)</f>
        <v>0</v>
      </c>
      <c r="M37" s="79">
        <f>IFERROR(+'7. End-Year Report (LC)年度报告（当地）'!M37/$N$140,0)</f>
        <v>0</v>
      </c>
      <c r="N37" s="78">
        <f>IFERROR(+'7. End-Year Report (LC)年度报告（当地）'!N37/$N$140,0)</f>
        <v>0</v>
      </c>
      <c r="O37" s="112" t="b">
        <f t="shared" si="1"/>
        <v>1</v>
      </c>
      <c r="P37" s="116">
        <f t="shared" si="2"/>
        <v>0</v>
      </c>
      <c r="Q37" s="116">
        <f t="shared" si="3"/>
        <v>0</v>
      </c>
      <c r="R37" s="116">
        <f t="shared" si="4"/>
        <v>0</v>
      </c>
      <c r="S37" s="116">
        <f t="shared" si="5"/>
        <v>0</v>
      </c>
      <c r="T37" s="116">
        <f t="shared" si="6"/>
        <v>0</v>
      </c>
    </row>
    <row r="38" spans="1:20">
      <c r="A38" s="344"/>
      <c r="B38" s="102">
        <f>+'7. End-Year Report (LC)年度报告（当地）'!B38</f>
        <v>0</v>
      </c>
      <c r="C38" s="2">
        <f>+'7. End-Year Report (LC)年度报告（当地）'!C38</f>
        <v>0</v>
      </c>
      <c r="D38" s="2">
        <f>+'7. End-Year Report (LC)年度报告（当地）'!D38</f>
        <v>0</v>
      </c>
      <c r="E38" s="65">
        <f>+'7. End-Year Report (LC)年度报告（当地）'!E38</f>
        <v>0</v>
      </c>
      <c r="F38" s="65">
        <f>IFERROR(+'7. End-Year Report (LC)年度报告（当地）'!F38/$C$140,0)</f>
        <v>0</v>
      </c>
      <c r="G38" s="65">
        <f>IFERROR(+'7. End-Year Report (LC)年度报告（当地）'!G38/$C$140,0)</f>
        <v>0</v>
      </c>
      <c r="H38" s="65">
        <f>IFERROR(+'7. End-Year Report (LC)年度报告（当地）'!H38/$C$140,0)</f>
        <v>0</v>
      </c>
      <c r="I38" s="65">
        <f>IFERROR(+'7. End-Year Report (LC)年度报告（当地）'!I38/$C$140,0)</f>
        <v>0</v>
      </c>
      <c r="J38" s="78">
        <f>+'7. End-Year Report (LC)年度报告（当地）'!J38</f>
        <v>0</v>
      </c>
      <c r="K38" s="79">
        <f>IFERROR(+'7. End-Year Report (LC)年度报告（当地）'!K38/$N$140,0)</f>
        <v>0</v>
      </c>
      <c r="L38" s="78">
        <f>IFERROR(+'7. End-Year Report (LC)年度报告（当地）'!L38/$N$140,0)</f>
        <v>0</v>
      </c>
      <c r="M38" s="79">
        <f>IFERROR(+'7. End-Year Report (LC)年度报告（当地）'!M38/$N$140,0)</f>
        <v>0</v>
      </c>
      <c r="N38" s="78">
        <f>IFERROR(+'7. End-Year Report (LC)年度报告（当地）'!N38/$N$140,0)</f>
        <v>0</v>
      </c>
      <c r="O38" s="112" t="b">
        <f t="shared" si="1"/>
        <v>1</v>
      </c>
      <c r="P38" s="116">
        <f t="shared" si="2"/>
        <v>0</v>
      </c>
      <c r="Q38" s="116">
        <f t="shared" si="3"/>
        <v>0</v>
      </c>
      <c r="R38" s="116">
        <f t="shared" si="4"/>
        <v>0</v>
      </c>
      <c r="S38" s="116">
        <f t="shared" si="5"/>
        <v>0</v>
      </c>
      <c r="T38" s="116">
        <f t="shared" si="6"/>
        <v>0</v>
      </c>
    </row>
    <row r="39" spans="1:20">
      <c r="A39" s="344"/>
      <c r="B39" s="102">
        <f>+'7. End-Year Report (LC)年度报告（当地）'!B39</f>
        <v>0</v>
      </c>
      <c r="C39" s="2">
        <f>+'7. End-Year Report (LC)年度报告（当地）'!C39</f>
        <v>0</v>
      </c>
      <c r="D39" s="2">
        <f>+'7. End-Year Report (LC)年度报告（当地）'!D39</f>
        <v>0</v>
      </c>
      <c r="E39" s="65">
        <f>+'7. End-Year Report (LC)年度报告（当地）'!E39</f>
        <v>0</v>
      </c>
      <c r="F39" s="65">
        <f>IFERROR(+'7. End-Year Report (LC)年度报告（当地）'!F39/$C$140,0)</f>
        <v>0</v>
      </c>
      <c r="G39" s="65">
        <f>IFERROR(+'7. End-Year Report (LC)年度报告（当地）'!G39/$C$140,0)</f>
        <v>0</v>
      </c>
      <c r="H39" s="65">
        <f>IFERROR(+'7. End-Year Report (LC)年度报告（当地）'!H39/$C$140,0)</f>
        <v>0</v>
      </c>
      <c r="I39" s="65">
        <f>IFERROR(+'7. End-Year Report (LC)年度报告（当地）'!I39/$C$140,0)</f>
        <v>0</v>
      </c>
      <c r="J39" s="78">
        <f>+'7. End-Year Report (LC)年度报告（当地）'!J39</f>
        <v>0</v>
      </c>
      <c r="K39" s="79">
        <f>IFERROR(+'7. End-Year Report (LC)年度报告（当地）'!K39/$N$140,0)</f>
        <v>0</v>
      </c>
      <c r="L39" s="78">
        <f>IFERROR(+'7. End-Year Report (LC)年度报告（当地）'!L39/$N$140,0)</f>
        <v>0</v>
      </c>
      <c r="M39" s="79">
        <f>IFERROR(+'7. End-Year Report (LC)年度报告（当地）'!M39/$N$140,0)</f>
        <v>0</v>
      </c>
      <c r="N39" s="78">
        <f>IFERROR(+'7. End-Year Report (LC)年度报告（当地）'!N39/$N$140,0)</f>
        <v>0</v>
      </c>
      <c r="O39" s="112" t="b">
        <f t="shared" si="1"/>
        <v>1</v>
      </c>
      <c r="P39" s="116">
        <f t="shared" si="2"/>
        <v>0</v>
      </c>
      <c r="Q39" s="116">
        <f t="shared" si="3"/>
        <v>0</v>
      </c>
      <c r="R39" s="116">
        <f t="shared" si="4"/>
        <v>0</v>
      </c>
      <c r="S39" s="116">
        <f t="shared" si="5"/>
        <v>0</v>
      </c>
      <c r="T39" s="116">
        <f t="shared" si="6"/>
        <v>0</v>
      </c>
    </row>
    <row r="40" spans="1:20">
      <c r="A40" s="344"/>
      <c r="B40" s="102">
        <f>+'7. End-Year Report (LC)年度报告（当地）'!B40</f>
        <v>0</v>
      </c>
      <c r="C40" s="2">
        <f>+'7. End-Year Report (LC)年度报告（当地）'!C40</f>
        <v>0</v>
      </c>
      <c r="D40" s="2">
        <f>+'7. End-Year Report (LC)年度报告（当地）'!D40</f>
        <v>0</v>
      </c>
      <c r="E40" s="65">
        <f>+'7. End-Year Report (LC)年度报告（当地）'!E40</f>
        <v>0</v>
      </c>
      <c r="F40" s="65">
        <f>IFERROR(+'7. End-Year Report (LC)年度报告（当地）'!F40/$C$140,0)</f>
        <v>0</v>
      </c>
      <c r="G40" s="65">
        <f>IFERROR(+'7. End-Year Report (LC)年度报告（当地）'!G40/$C$140,0)</f>
        <v>0</v>
      </c>
      <c r="H40" s="65">
        <f>IFERROR(+'7. End-Year Report (LC)年度报告（当地）'!H40/$C$140,0)</f>
        <v>0</v>
      </c>
      <c r="I40" s="65">
        <f>IFERROR(+'7. End-Year Report (LC)年度报告（当地）'!I40/$C$140,0)</f>
        <v>0</v>
      </c>
      <c r="J40" s="78">
        <f>+'7. End-Year Report (LC)年度报告（当地）'!J40</f>
        <v>0</v>
      </c>
      <c r="K40" s="79">
        <f>IFERROR(+'7. End-Year Report (LC)年度报告（当地）'!K40/$N$140,0)</f>
        <v>0</v>
      </c>
      <c r="L40" s="78">
        <f>IFERROR(+'7. End-Year Report (LC)年度报告（当地）'!L40/$N$140,0)</f>
        <v>0</v>
      </c>
      <c r="M40" s="79">
        <f>IFERROR(+'7. End-Year Report (LC)年度报告（当地）'!M40/$N$140,0)</f>
        <v>0</v>
      </c>
      <c r="N40" s="78">
        <f>IFERROR(+'7. End-Year Report (LC)年度报告（当地）'!N40/$N$140,0)</f>
        <v>0</v>
      </c>
      <c r="O40" s="112" t="b">
        <f t="shared" si="1"/>
        <v>1</v>
      </c>
      <c r="P40" s="116">
        <f t="shared" si="2"/>
        <v>0</v>
      </c>
      <c r="Q40" s="116">
        <f t="shared" si="3"/>
        <v>0</v>
      </c>
      <c r="R40" s="116">
        <f t="shared" si="4"/>
        <v>0</v>
      </c>
      <c r="S40" s="116">
        <f t="shared" si="5"/>
        <v>0</v>
      </c>
      <c r="T40" s="116">
        <f t="shared" si="6"/>
        <v>0</v>
      </c>
    </row>
    <row r="41" spans="1:20">
      <c r="A41" s="344"/>
      <c r="B41" s="102">
        <f>+'7. End-Year Report (LC)年度报告（当地）'!B41</f>
        <v>0</v>
      </c>
      <c r="C41" s="2">
        <f>+'7. End-Year Report (LC)年度报告（当地）'!C41</f>
        <v>0</v>
      </c>
      <c r="D41" s="2">
        <f>+'7. End-Year Report (LC)年度报告（当地）'!D41</f>
        <v>0</v>
      </c>
      <c r="E41" s="65">
        <f>+'7. End-Year Report (LC)年度报告（当地）'!E41</f>
        <v>0</v>
      </c>
      <c r="F41" s="65">
        <f>IFERROR(+'7. End-Year Report (LC)年度报告（当地）'!F41/$C$140,0)</f>
        <v>0</v>
      </c>
      <c r="G41" s="65">
        <f>IFERROR(+'7. End-Year Report (LC)年度报告（当地）'!G41/$C$140,0)</f>
        <v>0</v>
      </c>
      <c r="H41" s="65">
        <f>IFERROR(+'7. End-Year Report (LC)年度报告（当地）'!H41/$C$140,0)</f>
        <v>0</v>
      </c>
      <c r="I41" s="65">
        <f>IFERROR(+'7. End-Year Report (LC)年度报告（当地）'!I41/$C$140,0)</f>
        <v>0</v>
      </c>
      <c r="J41" s="78">
        <f>+'7. End-Year Report (LC)年度报告（当地）'!J41</f>
        <v>0</v>
      </c>
      <c r="K41" s="79">
        <f>IFERROR(+'7. End-Year Report (LC)年度报告（当地）'!K41/$N$140,0)</f>
        <v>0</v>
      </c>
      <c r="L41" s="78">
        <f>IFERROR(+'7. End-Year Report (LC)年度报告（当地）'!L41/$N$140,0)</f>
        <v>0</v>
      </c>
      <c r="M41" s="79">
        <f>IFERROR(+'7. End-Year Report (LC)年度报告（当地）'!M41/$N$140,0)</f>
        <v>0</v>
      </c>
      <c r="N41" s="78">
        <f>IFERROR(+'7. End-Year Report (LC)年度报告（当地）'!N41/$N$140,0)</f>
        <v>0</v>
      </c>
      <c r="O41" s="112" t="b">
        <f t="shared" si="1"/>
        <v>1</v>
      </c>
      <c r="P41" s="116">
        <f t="shared" si="2"/>
        <v>0</v>
      </c>
      <c r="Q41" s="116">
        <f t="shared" si="3"/>
        <v>0</v>
      </c>
      <c r="R41" s="116">
        <f t="shared" si="4"/>
        <v>0</v>
      </c>
      <c r="S41" s="116">
        <f t="shared" si="5"/>
        <v>0</v>
      </c>
      <c r="T41" s="116">
        <f t="shared" si="6"/>
        <v>0</v>
      </c>
    </row>
    <row r="42" spans="1:20">
      <c r="A42" s="344"/>
      <c r="B42" s="102">
        <f>+'7. End-Year Report (LC)年度报告（当地）'!B42</f>
        <v>0</v>
      </c>
      <c r="C42" s="2">
        <f>+'7. End-Year Report (LC)年度报告（当地）'!C42</f>
        <v>0</v>
      </c>
      <c r="D42" s="2">
        <f>+'7. End-Year Report (LC)年度报告（当地）'!D42</f>
        <v>0</v>
      </c>
      <c r="E42" s="65">
        <f>+'7. End-Year Report (LC)年度报告（当地）'!E42</f>
        <v>0</v>
      </c>
      <c r="F42" s="65">
        <f>IFERROR(+'7. End-Year Report (LC)年度报告（当地）'!F42/$C$140,0)</f>
        <v>0</v>
      </c>
      <c r="G42" s="65">
        <f>IFERROR(+'7. End-Year Report (LC)年度报告（当地）'!G42/$C$140,0)</f>
        <v>0</v>
      </c>
      <c r="H42" s="65">
        <f>IFERROR(+'7. End-Year Report (LC)年度报告（当地）'!H42/$C$140,0)</f>
        <v>0</v>
      </c>
      <c r="I42" s="65">
        <f>IFERROR(+'7. End-Year Report (LC)年度报告（当地）'!I42/$C$140,0)</f>
        <v>0</v>
      </c>
      <c r="J42" s="78">
        <f>+'7. End-Year Report (LC)年度报告（当地）'!J42</f>
        <v>0</v>
      </c>
      <c r="K42" s="79">
        <f>IFERROR(+'7. End-Year Report (LC)年度报告（当地）'!K42/$N$140,0)</f>
        <v>0</v>
      </c>
      <c r="L42" s="78">
        <f>IFERROR(+'7. End-Year Report (LC)年度报告（当地）'!L42/$N$140,0)</f>
        <v>0</v>
      </c>
      <c r="M42" s="79">
        <f>IFERROR(+'7. End-Year Report (LC)年度报告（当地）'!M42/$N$140,0)</f>
        <v>0</v>
      </c>
      <c r="N42" s="78">
        <f>IFERROR(+'7. End-Year Report (LC)年度报告（当地）'!N42/$N$140,0)</f>
        <v>0</v>
      </c>
      <c r="O42" s="112" t="b">
        <f t="shared" si="1"/>
        <v>1</v>
      </c>
      <c r="P42" s="116">
        <f t="shared" si="2"/>
        <v>0</v>
      </c>
      <c r="Q42" s="116">
        <f t="shared" si="3"/>
        <v>0</v>
      </c>
      <c r="R42" s="116">
        <f t="shared" si="4"/>
        <v>0</v>
      </c>
      <c r="S42" s="116">
        <f t="shared" si="5"/>
        <v>0</v>
      </c>
      <c r="T42" s="116">
        <f t="shared" si="6"/>
        <v>0</v>
      </c>
    </row>
    <row r="43" spans="1:20">
      <c r="A43" s="344"/>
      <c r="B43" s="102">
        <f>+'7. End-Year Report (LC)年度报告（当地）'!B43</f>
        <v>0</v>
      </c>
      <c r="C43" s="2">
        <f>+'7. End-Year Report (LC)年度报告（当地）'!C43</f>
        <v>0</v>
      </c>
      <c r="D43" s="2">
        <f>+'7. End-Year Report (LC)年度报告（当地）'!D43</f>
        <v>0</v>
      </c>
      <c r="E43" s="65">
        <f>+'7. End-Year Report (LC)年度报告（当地）'!E43</f>
        <v>0</v>
      </c>
      <c r="F43" s="65">
        <f>IFERROR(+'7. End-Year Report (LC)年度报告（当地）'!F43/$C$140,0)</f>
        <v>0</v>
      </c>
      <c r="G43" s="65">
        <f>IFERROR(+'7. End-Year Report (LC)年度报告（当地）'!G43/$C$140,0)</f>
        <v>0</v>
      </c>
      <c r="H43" s="65">
        <f>IFERROR(+'7. End-Year Report (LC)年度报告（当地）'!H43/$C$140,0)</f>
        <v>0</v>
      </c>
      <c r="I43" s="65">
        <f>IFERROR(+'7. End-Year Report (LC)年度报告（当地）'!I43/$C$140,0)</f>
        <v>0</v>
      </c>
      <c r="J43" s="78">
        <f>+'7. End-Year Report (LC)年度报告（当地）'!J43</f>
        <v>0</v>
      </c>
      <c r="K43" s="79">
        <f>IFERROR(+'7. End-Year Report (LC)年度报告（当地）'!K43/$N$140,0)</f>
        <v>0</v>
      </c>
      <c r="L43" s="78">
        <f>IFERROR(+'7. End-Year Report (LC)年度报告（当地）'!L43/$N$140,0)</f>
        <v>0</v>
      </c>
      <c r="M43" s="79">
        <f>IFERROR(+'7. End-Year Report (LC)年度报告（当地）'!M43/$N$140,0)</f>
        <v>0</v>
      </c>
      <c r="N43" s="78">
        <f>IFERROR(+'7. End-Year Report (LC)年度报告（当地）'!N43/$N$140,0)</f>
        <v>0</v>
      </c>
      <c r="O43" s="112" t="b">
        <f t="shared" si="1"/>
        <v>1</v>
      </c>
      <c r="P43" s="116">
        <f t="shared" si="2"/>
        <v>0</v>
      </c>
      <c r="Q43" s="116">
        <f t="shared" si="3"/>
        <v>0</v>
      </c>
      <c r="R43" s="116">
        <f t="shared" si="4"/>
        <v>0</v>
      </c>
      <c r="S43" s="116">
        <f t="shared" si="5"/>
        <v>0</v>
      </c>
      <c r="T43" s="116">
        <f t="shared" si="6"/>
        <v>0</v>
      </c>
    </row>
    <row r="44" spans="1:20">
      <c r="A44" s="344"/>
      <c r="B44" s="102">
        <f>+'7. End-Year Report (LC)年度报告（当地）'!B44</f>
        <v>0</v>
      </c>
      <c r="C44" s="2">
        <f>+'7. End-Year Report (LC)年度报告（当地）'!C44</f>
        <v>0</v>
      </c>
      <c r="D44" s="2">
        <f>+'7. End-Year Report (LC)年度报告（当地）'!D44</f>
        <v>0</v>
      </c>
      <c r="E44" s="65">
        <f>+'7. End-Year Report (LC)年度报告（当地）'!E44</f>
        <v>0</v>
      </c>
      <c r="F44" s="65">
        <f>IFERROR(+'7. End-Year Report (LC)年度报告（当地）'!F44/$C$140,0)</f>
        <v>0</v>
      </c>
      <c r="G44" s="65">
        <f>IFERROR(+'7. End-Year Report (LC)年度报告（当地）'!G44/$C$140,0)</f>
        <v>0</v>
      </c>
      <c r="H44" s="65">
        <f>IFERROR(+'7. End-Year Report (LC)年度报告（当地）'!H44/$C$140,0)</f>
        <v>0</v>
      </c>
      <c r="I44" s="65">
        <f>IFERROR(+'7. End-Year Report (LC)年度报告（当地）'!I44/$C$140,0)</f>
        <v>0</v>
      </c>
      <c r="J44" s="78">
        <f>+'7. End-Year Report (LC)年度报告（当地）'!J44</f>
        <v>0</v>
      </c>
      <c r="K44" s="79">
        <f>IFERROR(+'7. End-Year Report (LC)年度报告（当地）'!K44/$N$140,0)</f>
        <v>0</v>
      </c>
      <c r="L44" s="78">
        <f>IFERROR(+'7. End-Year Report (LC)年度报告（当地）'!L44/$N$140,0)</f>
        <v>0</v>
      </c>
      <c r="M44" s="79">
        <f>IFERROR(+'7. End-Year Report (LC)年度报告（当地）'!M44/$N$140,0)</f>
        <v>0</v>
      </c>
      <c r="N44" s="78">
        <f>IFERROR(+'7. End-Year Report (LC)年度报告（当地）'!N44/$N$140,0)</f>
        <v>0</v>
      </c>
      <c r="O44" s="112" t="b">
        <f t="shared" si="1"/>
        <v>1</v>
      </c>
      <c r="P44" s="116">
        <f t="shared" si="2"/>
        <v>0</v>
      </c>
      <c r="Q44" s="116">
        <f t="shared" si="3"/>
        <v>0</v>
      </c>
      <c r="R44" s="116">
        <f t="shared" si="4"/>
        <v>0</v>
      </c>
      <c r="S44" s="116">
        <f t="shared" si="5"/>
        <v>0</v>
      </c>
      <c r="T44" s="116">
        <f t="shared" si="6"/>
        <v>0</v>
      </c>
    </row>
    <row r="45" spans="1:20">
      <c r="A45" s="344"/>
      <c r="B45" s="102">
        <f>+'7. End-Year Report (LC)年度报告（当地）'!B45</f>
        <v>0</v>
      </c>
      <c r="C45" s="2">
        <f>+'7. End-Year Report (LC)年度报告（当地）'!C45</f>
        <v>0</v>
      </c>
      <c r="D45" s="2">
        <f>+'7. End-Year Report (LC)年度报告（当地）'!D45</f>
        <v>0</v>
      </c>
      <c r="E45" s="65">
        <f>+'7. End-Year Report (LC)年度报告（当地）'!E45</f>
        <v>0</v>
      </c>
      <c r="F45" s="65">
        <f>IFERROR(+'7. End-Year Report (LC)年度报告（当地）'!F45/$C$140,0)</f>
        <v>0</v>
      </c>
      <c r="G45" s="65">
        <f>IFERROR(+'7. End-Year Report (LC)年度报告（当地）'!G45/$C$140,0)</f>
        <v>0</v>
      </c>
      <c r="H45" s="65">
        <f>IFERROR(+'7. End-Year Report (LC)年度报告（当地）'!H45/$C$140,0)</f>
        <v>0</v>
      </c>
      <c r="I45" s="65">
        <f>IFERROR(+'7. End-Year Report (LC)年度报告（当地）'!I45/$C$140,0)</f>
        <v>0</v>
      </c>
      <c r="J45" s="78">
        <f>+'7. End-Year Report (LC)年度报告（当地）'!J45</f>
        <v>0</v>
      </c>
      <c r="K45" s="79">
        <f>IFERROR(+'7. End-Year Report (LC)年度报告（当地）'!K45/$N$140,0)</f>
        <v>0</v>
      </c>
      <c r="L45" s="78">
        <f>IFERROR(+'7. End-Year Report (LC)年度报告（当地）'!L45/$N$140,0)</f>
        <v>0</v>
      </c>
      <c r="M45" s="79">
        <f>IFERROR(+'7. End-Year Report (LC)年度报告（当地）'!M45/$N$140,0)</f>
        <v>0</v>
      </c>
      <c r="N45" s="78">
        <f>IFERROR(+'7. End-Year Report (LC)年度报告（当地）'!N45/$N$140,0)</f>
        <v>0</v>
      </c>
      <c r="O45" s="112" t="b">
        <f t="shared" si="1"/>
        <v>1</v>
      </c>
      <c r="P45" s="116">
        <f t="shared" si="2"/>
        <v>0</v>
      </c>
      <c r="Q45" s="116">
        <f t="shared" si="3"/>
        <v>0</v>
      </c>
      <c r="R45" s="116">
        <f t="shared" si="4"/>
        <v>0</v>
      </c>
      <c r="S45" s="116">
        <f t="shared" si="5"/>
        <v>0</v>
      </c>
      <c r="T45" s="116">
        <f t="shared" si="6"/>
        <v>0</v>
      </c>
    </row>
    <row r="46" spans="1:20">
      <c r="A46" s="344"/>
      <c r="B46" s="102">
        <f>+'7. End-Year Report (LC)年度报告（当地）'!B46</f>
        <v>0</v>
      </c>
      <c r="C46" s="2">
        <f>+'7. End-Year Report (LC)年度报告（当地）'!C46</f>
        <v>0</v>
      </c>
      <c r="D46" s="2">
        <f>+'7. End-Year Report (LC)年度报告（当地）'!D46</f>
        <v>0</v>
      </c>
      <c r="E46" s="65">
        <f>+'7. End-Year Report (LC)年度报告（当地）'!E46</f>
        <v>0</v>
      </c>
      <c r="F46" s="65">
        <f>IFERROR(+'7. End-Year Report (LC)年度报告（当地）'!F46/$C$140,0)</f>
        <v>0</v>
      </c>
      <c r="G46" s="65">
        <f>IFERROR(+'7. End-Year Report (LC)年度报告（当地）'!G46/$C$140,0)</f>
        <v>0</v>
      </c>
      <c r="H46" s="65">
        <f>IFERROR(+'7. End-Year Report (LC)年度报告（当地）'!H46/$C$140,0)</f>
        <v>0</v>
      </c>
      <c r="I46" s="65">
        <f>IFERROR(+'7. End-Year Report (LC)年度报告（当地）'!I46/$C$140,0)</f>
        <v>0</v>
      </c>
      <c r="J46" s="78">
        <f>+'7. End-Year Report (LC)年度报告（当地）'!J46</f>
        <v>0</v>
      </c>
      <c r="K46" s="79">
        <f>IFERROR(+'7. End-Year Report (LC)年度报告（当地）'!K46/$N$140,0)</f>
        <v>0</v>
      </c>
      <c r="L46" s="78">
        <f>IFERROR(+'7. End-Year Report (LC)年度报告（当地）'!L46/$N$140,0)</f>
        <v>0</v>
      </c>
      <c r="M46" s="79">
        <f>IFERROR(+'7. End-Year Report (LC)年度报告（当地）'!M46/$N$140,0)</f>
        <v>0</v>
      </c>
      <c r="N46" s="78">
        <f>IFERROR(+'7. End-Year Report (LC)年度报告（当地）'!N46/$N$140,0)</f>
        <v>0</v>
      </c>
      <c r="O46" s="112" t="b">
        <f t="shared" si="1"/>
        <v>1</v>
      </c>
      <c r="P46" s="116">
        <f t="shared" si="2"/>
        <v>0</v>
      </c>
      <c r="Q46" s="116">
        <f t="shared" si="3"/>
        <v>0</v>
      </c>
      <c r="R46" s="116">
        <f t="shared" si="4"/>
        <v>0</v>
      </c>
      <c r="S46" s="116">
        <f t="shared" si="5"/>
        <v>0</v>
      </c>
      <c r="T46" s="116">
        <f t="shared" si="6"/>
        <v>0</v>
      </c>
    </row>
    <row r="47" spans="1:20">
      <c r="A47" s="344"/>
      <c r="B47" s="10"/>
      <c r="C47" s="2"/>
      <c r="D47" s="2"/>
      <c r="E47" s="65"/>
      <c r="F47" s="65"/>
      <c r="G47" s="65"/>
      <c r="H47" s="65"/>
      <c r="I47" s="65"/>
      <c r="J47" s="78"/>
      <c r="K47" s="79"/>
      <c r="L47" s="78"/>
      <c r="M47" s="78"/>
      <c r="N47" s="78"/>
      <c r="O47" s="112"/>
      <c r="P47" s="92"/>
      <c r="Q47" s="92"/>
      <c r="R47" s="92"/>
      <c r="S47" s="96"/>
      <c r="T47" s="99"/>
    </row>
    <row r="48" spans="1:20">
      <c r="A48" s="344"/>
      <c r="B48" s="334" t="s">
        <v>158</v>
      </c>
      <c r="C48" s="335"/>
      <c r="D48" s="335"/>
      <c r="E48" s="335"/>
      <c r="F48" s="345"/>
      <c r="G48" s="80">
        <f>SUM(G19:G47)</f>
        <v>0</v>
      </c>
      <c r="H48" s="80">
        <f>SUM(H19:H47)</f>
        <v>0</v>
      </c>
      <c r="I48" s="80">
        <f>SUM(G48:H48)</f>
        <v>0</v>
      </c>
      <c r="J48" s="81"/>
      <c r="K48" s="81"/>
      <c r="L48" s="81">
        <f>SUM(L19:L47)</f>
        <v>0</v>
      </c>
      <c r="M48" s="81">
        <f t="shared" ref="M48:N48" si="7">SUM(M19:M47)</f>
        <v>0</v>
      </c>
      <c r="N48" s="81">
        <f t="shared" si="7"/>
        <v>0</v>
      </c>
      <c r="O48" s="81"/>
      <c r="P48" s="411"/>
      <c r="Q48" s="412"/>
      <c r="R48" s="93">
        <f>IFERROR((L48-G48)/G48,0)</f>
        <v>0</v>
      </c>
      <c r="S48" s="97">
        <f t="shared" ref="S48" si="8">IFERROR((M48-H48)/H48,0)</f>
        <v>0</v>
      </c>
      <c r="T48" s="100">
        <f t="shared" ref="T48" si="9">IFERROR((N48-I48)/I48,0)</f>
        <v>0</v>
      </c>
    </row>
    <row r="49" spans="1:21">
      <c r="A49" s="413" t="s">
        <v>125</v>
      </c>
      <c r="B49" s="102">
        <f>+'7. End-Year Report (LC)年度报告（当地）'!B49</f>
        <v>0</v>
      </c>
      <c r="C49" s="67">
        <f>+'7. End-Year Report (LC)年度报告（当地）'!C49</f>
        <v>0</v>
      </c>
      <c r="D49" s="2">
        <f>+'7. End-Year Report (LC)年度报告（当地）'!D49</f>
        <v>0</v>
      </c>
      <c r="E49" s="65">
        <f>+'7. End-Year Report (LC)年度报告（当地）'!E49</f>
        <v>0</v>
      </c>
      <c r="F49" s="65">
        <f>IFERROR(+'7. End-Year Report (LC)年度报告（当地）'!F49/$C$140,0)</f>
        <v>0</v>
      </c>
      <c r="G49" s="65">
        <f>IFERROR(+'7. End-Year Report (LC)年度报告（当地）'!G49/$C$140,0)</f>
        <v>0</v>
      </c>
      <c r="H49" s="65">
        <f>IFERROR(+'7. End-Year Report (LC)年度报告（当地）'!H49/$C$140,0)</f>
        <v>0</v>
      </c>
      <c r="I49" s="65">
        <f>IFERROR(+'7. End-Year Report (LC)年度报告（当地）'!I49/$C$140,0)</f>
        <v>0</v>
      </c>
      <c r="J49" s="78">
        <f>+'7. End-Year Report (LC)年度报告（当地）'!J49</f>
        <v>0</v>
      </c>
      <c r="K49" s="79">
        <f>IFERROR(+'7. End-Year Report (LC)年度报告（当地）'!K49/$N$140,0)</f>
        <v>0</v>
      </c>
      <c r="L49" s="78">
        <f>IFERROR(+'7. End-Year Report (LC)年度报告（当地）'!L49/$N$140,0)</f>
        <v>0</v>
      </c>
      <c r="M49" s="79">
        <f>IFERROR(+'7. End-Year Report (LC)年度报告（当地）'!M49/$N$140,0)</f>
        <v>0</v>
      </c>
      <c r="N49" s="78">
        <f>IFERROR(+'7. End-Year Report (LC)年度报告（当地）'!N49/$N$140,0)</f>
        <v>0</v>
      </c>
      <c r="O49" s="112" t="b">
        <f t="shared" ref="O49" si="10">IF((J49*K49)=(L49+M49),TRUE)</f>
        <v>1</v>
      </c>
      <c r="P49" s="116">
        <f t="shared" ref="P49" si="11">IFERROR((J49-E49)/E49,0)</f>
        <v>0</v>
      </c>
      <c r="Q49" s="116">
        <f t="shared" ref="Q49" si="12">IFERROR((K49-F49)/F49,0)</f>
        <v>0</v>
      </c>
      <c r="R49" s="116">
        <f t="shared" ref="R49" si="13">IFERROR((L49-G49)/G49,0)</f>
        <v>0</v>
      </c>
      <c r="S49" s="116">
        <f t="shared" ref="S49" si="14">IFERROR((M49-H49)/H49,0)</f>
        <v>0</v>
      </c>
      <c r="T49" s="116">
        <f t="shared" ref="T49" si="15">IFERROR((N49-I49)/I49,0)</f>
        <v>0</v>
      </c>
      <c r="U49" s="9"/>
    </row>
    <row r="50" spans="1:21">
      <c r="A50" s="414"/>
      <c r="B50" s="102">
        <f>+'7. End-Year Report (LC)年度报告（当地）'!B50</f>
        <v>0</v>
      </c>
      <c r="C50" s="67">
        <f>+'7. End-Year Report (LC)年度报告（当地）'!C50</f>
        <v>0</v>
      </c>
      <c r="D50" s="2">
        <f>+'7. End-Year Report (LC)年度报告（当地）'!D50</f>
        <v>0</v>
      </c>
      <c r="E50" s="65">
        <f>+'7. End-Year Report (LC)年度报告（当地）'!E50</f>
        <v>0</v>
      </c>
      <c r="F50" s="65">
        <f>IFERROR(+'7. End-Year Report (LC)年度报告（当地）'!F50/$C$140,0)</f>
        <v>0</v>
      </c>
      <c r="G50" s="65">
        <f>IFERROR(+'7. End-Year Report (LC)年度报告（当地）'!G50/$C$140,0)</f>
        <v>0</v>
      </c>
      <c r="H50" s="65">
        <f>IFERROR(+'7. End-Year Report (LC)年度报告（当地）'!H50/$C$140,0)</f>
        <v>0</v>
      </c>
      <c r="I50" s="65">
        <f>IFERROR(+'7. End-Year Report (LC)年度报告（当地）'!I50/$C$140,0)</f>
        <v>0</v>
      </c>
      <c r="J50" s="78">
        <f>+'7. End-Year Report (LC)年度报告（当地）'!J50</f>
        <v>0</v>
      </c>
      <c r="K50" s="79">
        <f>IFERROR(+'7. End-Year Report (LC)年度报告（当地）'!K50/$N$140,0)</f>
        <v>0</v>
      </c>
      <c r="L50" s="78">
        <f>IFERROR(+'7. End-Year Report (LC)年度报告（当地）'!L50/$N$140,0)</f>
        <v>0</v>
      </c>
      <c r="M50" s="79">
        <f>IFERROR(+'7. End-Year Report (LC)年度报告（当地）'!M50/$N$140,0)</f>
        <v>0</v>
      </c>
      <c r="N50" s="78">
        <f>IFERROR(+'7. End-Year Report (LC)年度报告（当地）'!N50/$N$140,0)</f>
        <v>0</v>
      </c>
      <c r="O50" s="112" t="b">
        <f t="shared" ref="O50:O98" si="16">IF((J50*K50)=(L50+M50),TRUE)</f>
        <v>1</v>
      </c>
      <c r="P50" s="116">
        <f t="shared" ref="P50:P98" si="17">IFERROR((J50-E50)/E50,0)</f>
        <v>0</v>
      </c>
      <c r="Q50" s="116">
        <f t="shared" ref="Q50:Q98" si="18">IFERROR((K50-F50)/F50,0)</f>
        <v>0</v>
      </c>
      <c r="R50" s="116">
        <f t="shared" ref="R50:R98" si="19">IFERROR((L50-G50)/G50,0)</f>
        <v>0</v>
      </c>
      <c r="S50" s="116">
        <f t="shared" ref="S50:S98" si="20">IFERROR((M50-H50)/H50,0)</f>
        <v>0</v>
      </c>
      <c r="T50" s="116">
        <f t="shared" ref="T50:T98" si="21">IFERROR((N50-I50)/I50,0)</f>
        <v>0</v>
      </c>
      <c r="U50" s="9"/>
    </row>
    <row r="51" spans="1:21">
      <c r="A51" s="414"/>
      <c r="B51" s="102">
        <f>+'7. End-Year Report (LC)年度报告（当地）'!B51</f>
        <v>0</v>
      </c>
      <c r="C51" s="67">
        <f>+'7. End-Year Report (LC)年度报告（当地）'!C51</f>
        <v>0</v>
      </c>
      <c r="D51" s="2">
        <f>+'7. End-Year Report (LC)年度报告（当地）'!D51</f>
        <v>0</v>
      </c>
      <c r="E51" s="65">
        <f>+'7. End-Year Report (LC)年度报告（当地）'!E51</f>
        <v>0</v>
      </c>
      <c r="F51" s="65">
        <f>IFERROR(+'7. End-Year Report (LC)年度报告（当地）'!F51/$C$140,0)</f>
        <v>0</v>
      </c>
      <c r="G51" s="65">
        <f>IFERROR(+'7. End-Year Report (LC)年度报告（当地）'!G51/$C$140,0)</f>
        <v>0</v>
      </c>
      <c r="H51" s="65">
        <f>IFERROR(+'7. End-Year Report (LC)年度报告（当地）'!H51/$C$140,0)</f>
        <v>0</v>
      </c>
      <c r="I51" s="65">
        <f>IFERROR(+'7. End-Year Report (LC)年度报告（当地）'!I51/$C$140,0)</f>
        <v>0</v>
      </c>
      <c r="J51" s="78">
        <f>+'7. End-Year Report (LC)年度报告（当地）'!J51</f>
        <v>0</v>
      </c>
      <c r="K51" s="79">
        <f>IFERROR(+'7. End-Year Report (LC)年度报告（当地）'!K51/$N$140,0)</f>
        <v>0</v>
      </c>
      <c r="L51" s="78">
        <f>IFERROR(+'7. End-Year Report (LC)年度报告（当地）'!L51/$N$140,0)</f>
        <v>0</v>
      </c>
      <c r="M51" s="79">
        <f>IFERROR(+'7. End-Year Report (LC)年度报告（当地）'!M51/$N$140,0)</f>
        <v>0</v>
      </c>
      <c r="N51" s="78">
        <f>IFERROR(+'7. End-Year Report (LC)年度报告（当地）'!N51/$N$140,0)</f>
        <v>0</v>
      </c>
      <c r="O51" s="112" t="b">
        <f t="shared" si="16"/>
        <v>1</v>
      </c>
      <c r="P51" s="116">
        <f t="shared" si="17"/>
        <v>0</v>
      </c>
      <c r="Q51" s="116">
        <f t="shared" si="18"/>
        <v>0</v>
      </c>
      <c r="R51" s="116">
        <f t="shared" si="19"/>
        <v>0</v>
      </c>
      <c r="S51" s="116">
        <f t="shared" si="20"/>
        <v>0</v>
      </c>
      <c r="T51" s="116">
        <f t="shared" si="21"/>
        <v>0</v>
      </c>
      <c r="U51" s="9"/>
    </row>
    <row r="52" spans="1:21">
      <c r="A52" s="414"/>
      <c r="B52" s="102">
        <f>+'7. End-Year Report (LC)年度报告（当地）'!B52</f>
        <v>0</v>
      </c>
      <c r="C52" s="67">
        <f>+'7. End-Year Report (LC)年度报告（当地）'!C52</f>
        <v>0</v>
      </c>
      <c r="D52" s="2">
        <f>+'7. End-Year Report (LC)年度报告（当地）'!D52</f>
        <v>0</v>
      </c>
      <c r="E52" s="65">
        <f>+'7. End-Year Report (LC)年度报告（当地）'!E52</f>
        <v>0</v>
      </c>
      <c r="F52" s="65">
        <f>IFERROR(+'7. End-Year Report (LC)年度报告（当地）'!F52/$C$140,0)</f>
        <v>0</v>
      </c>
      <c r="G52" s="65">
        <f>IFERROR(+'7. End-Year Report (LC)年度报告（当地）'!G52/$C$140,0)</f>
        <v>0</v>
      </c>
      <c r="H52" s="65">
        <f>IFERROR(+'7. End-Year Report (LC)年度报告（当地）'!H52/$C$140,0)</f>
        <v>0</v>
      </c>
      <c r="I52" s="65">
        <f>IFERROR(+'7. End-Year Report (LC)年度报告（当地）'!I52/$C$140,0)</f>
        <v>0</v>
      </c>
      <c r="J52" s="78">
        <f>+'7. End-Year Report (LC)年度报告（当地）'!J52</f>
        <v>0</v>
      </c>
      <c r="K52" s="79">
        <f>IFERROR(+'7. End-Year Report (LC)年度报告（当地）'!K52/$N$140,0)</f>
        <v>0</v>
      </c>
      <c r="L52" s="78">
        <f>IFERROR(+'7. End-Year Report (LC)年度报告（当地）'!L52/$N$140,0)</f>
        <v>0</v>
      </c>
      <c r="M52" s="79">
        <f>IFERROR(+'7. End-Year Report (LC)年度报告（当地）'!M52/$N$140,0)</f>
        <v>0</v>
      </c>
      <c r="N52" s="78">
        <f>IFERROR(+'7. End-Year Report (LC)年度报告（当地）'!N52/$N$140,0)</f>
        <v>0</v>
      </c>
      <c r="O52" s="112" t="b">
        <f t="shared" si="16"/>
        <v>1</v>
      </c>
      <c r="P52" s="116">
        <f t="shared" si="17"/>
        <v>0</v>
      </c>
      <c r="Q52" s="116">
        <f t="shared" si="18"/>
        <v>0</v>
      </c>
      <c r="R52" s="116">
        <f t="shared" si="19"/>
        <v>0</v>
      </c>
      <c r="S52" s="116">
        <f t="shared" si="20"/>
        <v>0</v>
      </c>
      <c r="T52" s="116">
        <f t="shared" si="21"/>
        <v>0</v>
      </c>
      <c r="U52" s="9"/>
    </row>
    <row r="53" spans="1:21">
      <c r="A53" s="414"/>
      <c r="B53" s="102">
        <f>+'7. End-Year Report (LC)年度报告（当地）'!B53</f>
        <v>0</v>
      </c>
      <c r="C53" s="67">
        <f>+'7. End-Year Report (LC)年度报告（当地）'!C53</f>
        <v>0</v>
      </c>
      <c r="D53" s="2">
        <f>+'7. End-Year Report (LC)年度报告（当地）'!D53</f>
        <v>0</v>
      </c>
      <c r="E53" s="65">
        <f>+'7. End-Year Report (LC)年度报告（当地）'!E53</f>
        <v>0</v>
      </c>
      <c r="F53" s="65">
        <f>IFERROR(+'7. End-Year Report (LC)年度报告（当地）'!F53/$C$140,0)</f>
        <v>0</v>
      </c>
      <c r="G53" s="65">
        <f>IFERROR(+'7. End-Year Report (LC)年度报告（当地）'!G53/$C$140,0)</f>
        <v>0</v>
      </c>
      <c r="H53" s="65">
        <f>IFERROR(+'7. End-Year Report (LC)年度报告（当地）'!H53/$C$140,0)</f>
        <v>0</v>
      </c>
      <c r="I53" s="65">
        <f>IFERROR(+'7. End-Year Report (LC)年度报告（当地）'!I53/$C$140,0)</f>
        <v>0</v>
      </c>
      <c r="J53" s="78">
        <f>+'7. End-Year Report (LC)年度报告（当地）'!J53</f>
        <v>0</v>
      </c>
      <c r="K53" s="79">
        <f>IFERROR(+'7. End-Year Report (LC)年度报告（当地）'!K53/$N$140,0)</f>
        <v>0</v>
      </c>
      <c r="L53" s="78">
        <f>IFERROR(+'7. End-Year Report (LC)年度报告（当地）'!L53/$N$140,0)</f>
        <v>0</v>
      </c>
      <c r="M53" s="79">
        <f>IFERROR(+'7. End-Year Report (LC)年度报告（当地）'!M53/$N$140,0)</f>
        <v>0</v>
      </c>
      <c r="N53" s="78">
        <f>IFERROR(+'7. End-Year Report (LC)年度报告（当地）'!N53/$N$140,0)</f>
        <v>0</v>
      </c>
      <c r="O53" s="112" t="b">
        <f t="shared" si="16"/>
        <v>1</v>
      </c>
      <c r="P53" s="116">
        <f t="shared" si="17"/>
        <v>0</v>
      </c>
      <c r="Q53" s="116">
        <f t="shared" si="18"/>
        <v>0</v>
      </c>
      <c r="R53" s="116">
        <f t="shared" si="19"/>
        <v>0</v>
      </c>
      <c r="S53" s="116">
        <f t="shared" si="20"/>
        <v>0</v>
      </c>
      <c r="T53" s="116">
        <f t="shared" si="21"/>
        <v>0</v>
      </c>
      <c r="U53" s="9"/>
    </row>
    <row r="54" spans="1:21">
      <c r="A54" s="414"/>
      <c r="B54" s="102">
        <f>+'7. End-Year Report (LC)年度报告（当地）'!B54</f>
        <v>0</v>
      </c>
      <c r="C54" s="67">
        <f>+'7. End-Year Report (LC)年度报告（当地）'!C54</f>
        <v>0</v>
      </c>
      <c r="D54" s="2">
        <f>+'7. End-Year Report (LC)年度报告（当地）'!D54</f>
        <v>0</v>
      </c>
      <c r="E54" s="65">
        <f>+'7. End-Year Report (LC)年度报告（当地）'!E54</f>
        <v>0</v>
      </c>
      <c r="F54" s="65">
        <f>IFERROR(+'7. End-Year Report (LC)年度报告（当地）'!F54/$C$140,0)</f>
        <v>0</v>
      </c>
      <c r="G54" s="65">
        <f>IFERROR(+'7. End-Year Report (LC)年度报告（当地）'!G54/$C$140,0)</f>
        <v>0</v>
      </c>
      <c r="H54" s="65">
        <f>IFERROR(+'7. End-Year Report (LC)年度报告（当地）'!H54/$C$140,0)</f>
        <v>0</v>
      </c>
      <c r="I54" s="65">
        <f>IFERROR(+'7. End-Year Report (LC)年度报告（当地）'!I54/$C$140,0)</f>
        <v>0</v>
      </c>
      <c r="J54" s="78">
        <f>+'7. End-Year Report (LC)年度报告（当地）'!J54</f>
        <v>0</v>
      </c>
      <c r="K54" s="79">
        <f>IFERROR(+'7. End-Year Report (LC)年度报告（当地）'!K54/$N$140,0)</f>
        <v>0</v>
      </c>
      <c r="L54" s="78">
        <f>IFERROR(+'7. End-Year Report (LC)年度报告（当地）'!L54/$N$140,0)</f>
        <v>0</v>
      </c>
      <c r="M54" s="79">
        <f>IFERROR(+'7. End-Year Report (LC)年度报告（当地）'!M54/$N$140,0)</f>
        <v>0</v>
      </c>
      <c r="N54" s="78">
        <f>IFERROR(+'7. End-Year Report (LC)年度报告（当地）'!N54/$N$140,0)</f>
        <v>0</v>
      </c>
      <c r="O54" s="112" t="b">
        <f t="shared" si="16"/>
        <v>1</v>
      </c>
      <c r="P54" s="116">
        <f t="shared" si="17"/>
        <v>0</v>
      </c>
      <c r="Q54" s="116">
        <f t="shared" si="18"/>
        <v>0</v>
      </c>
      <c r="R54" s="116">
        <f t="shared" si="19"/>
        <v>0</v>
      </c>
      <c r="S54" s="116">
        <f t="shared" si="20"/>
        <v>0</v>
      </c>
      <c r="T54" s="116">
        <f t="shared" si="21"/>
        <v>0</v>
      </c>
      <c r="U54" s="9"/>
    </row>
    <row r="55" spans="1:21">
      <c r="A55" s="414"/>
      <c r="B55" s="102">
        <f>+'7. End-Year Report (LC)年度报告（当地）'!B55</f>
        <v>0</v>
      </c>
      <c r="C55" s="67">
        <f>+'7. End-Year Report (LC)年度报告（当地）'!C55</f>
        <v>0</v>
      </c>
      <c r="D55" s="2">
        <f>+'7. End-Year Report (LC)年度报告（当地）'!D55</f>
        <v>0</v>
      </c>
      <c r="E55" s="65">
        <f>+'7. End-Year Report (LC)年度报告（当地）'!E55</f>
        <v>0</v>
      </c>
      <c r="F55" s="65">
        <f>IFERROR(+'7. End-Year Report (LC)年度报告（当地）'!F55/$C$140,0)</f>
        <v>0</v>
      </c>
      <c r="G55" s="65">
        <f>IFERROR(+'7. End-Year Report (LC)年度报告（当地）'!G55/$C$140,0)</f>
        <v>0</v>
      </c>
      <c r="H55" s="65">
        <f>IFERROR(+'7. End-Year Report (LC)年度报告（当地）'!H55/$C$140,0)</f>
        <v>0</v>
      </c>
      <c r="I55" s="65">
        <f>IFERROR(+'7. End-Year Report (LC)年度报告（当地）'!I55/$C$140,0)</f>
        <v>0</v>
      </c>
      <c r="J55" s="78">
        <f>+'7. End-Year Report (LC)年度报告（当地）'!J55</f>
        <v>0</v>
      </c>
      <c r="K55" s="79">
        <f>IFERROR(+'7. End-Year Report (LC)年度报告（当地）'!K55/$N$140,0)</f>
        <v>0</v>
      </c>
      <c r="L55" s="78">
        <f>IFERROR(+'7. End-Year Report (LC)年度报告（当地）'!L55/$N$140,0)</f>
        <v>0</v>
      </c>
      <c r="M55" s="79">
        <f>IFERROR(+'7. End-Year Report (LC)年度报告（当地）'!M55/$N$140,0)</f>
        <v>0</v>
      </c>
      <c r="N55" s="78">
        <f>IFERROR(+'7. End-Year Report (LC)年度报告（当地）'!N55/$N$140,0)</f>
        <v>0</v>
      </c>
      <c r="O55" s="112" t="b">
        <f t="shared" si="16"/>
        <v>1</v>
      </c>
      <c r="P55" s="116">
        <f t="shared" si="17"/>
        <v>0</v>
      </c>
      <c r="Q55" s="116">
        <f t="shared" si="18"/>
        <v>0</v>
      </c>
      <c r="R55" s="116">
        <f t="shared" si="19"/>
        <v>0</v>
      </c>
      <c r="S55" s="116">
        <f t="shared" si="20"/>
        <v>0</v>
      </c>
      <c r="T55" s="116">
        <f t="shared" si="21"/>
        <v>0</v>
      </c>
      <c r="U55" s="9"/>
    </row>
    <row r="56" spans="1:21">
      <c r="A56" s="414"/>
      <c r="B56" s="102">
        <f>+'7. End-Year Report (LC)年度报告（当地）'!B56</f>
        <v>0</v>
      </c>
      <c r="C56" s="67">
        <f>+'7. End-Year Report (LC)年度报告（当地）'!C56</f>
        <v>0</v>
      </c>
      <c r="D56" s="2">
        <f>+'7. End-Year Report (LC)年度报告（当地）'!D56</f>
        <v>0</v>
      </c>
      <c r="E56" s="65">
        <f>+'7. End-Year Report (LC)年度报告（当地）'!E56</f>
        <v>0</v>
      </c>
      <c r="F56" s="65">
        <f>IFERROR(+'7. End-Year Report (LC)年度报告（当地）'!F56/$C$140,0)</f>
        <v>0</v>
      </c>
      <c r="G56" s="65">
        <f>IFERROR(+'7. End-Year Report (LC)年度报告（当地）'!G56/$C$140,0)</f>
        <v>0</v>
      </c>
      <c r="H56" s="65">
        <f>IFERROR(+'7. End-Year Report (LC)年度报告（当地）'!H56/$C$140,0)</f>
        <v>0</v>
      </c>
      <c r="I56" s="65">
        <f>IFERROR(+'7. End-Year Report (LC)年度报告（当地）'!I56/$C$140,0)</f>
        <v>0</v>
      </c>
      <c r="J56" s="78">
        <f>+'7. End-Year Report (LC)年度报告（当地）'!J56</f>
        <v>0</v>
      </c>
      <c r="K56" s="79">
        <f>IFERROR(+'7. End-Year Report (LC)年度报告（当地）'!K56/$N$140,0)</f>
        <v>0</v>
      </c>
      <c r="L56" s="78">
        <f>IFERROR(+'7. End-Year Report (LC)年度报告（当地）'!L56/$N$140,0)</f>
        <v>0</v>
      </c>
      <c r="M56" s="79">
        <f>IFERROR(+'7. End-Year Report (LC)年度报告（当地）'!M56/$N$140,0)</f>
        <v>0</v>
      </c>
      <c r="N56" s="78">
        <f>IFERROR(+'7. End-Year Report (LC)年度报告（当地）'!N56/$N$140,0)</f>
        <v>0</v>
      </c>
      <c r="O56" s="112" t="b">
        <f t="shared" si="16"/>
        <v>1</v>
      </c>
      <c r="P56" s="116">
        <f t="shared" si="17"/>
        <v>0</v>
      </c>
      <c r="Q56" s="116">
        <f t="shared" si="18"/>
        <v>0</v>
      </c>
      <c r="R56" s="116">
        <f t="shared" si="19"/>
        <v>0</v>
      </c>
      <c r="S56" s="116">
        <f t="shared" si="20"/>
        <v>0</v>
      </c>
      <c r="T56" s="116">
        <f t="shared" si="21"/>
        <v>0</v>
      </c>
      <c r="U56" s="9"/>
    </row>
    <row r="57" spans="1:21">
      <c r="A57" s="414"/>
      <c r="B57" s="102">
        <f>+'7. End-Year Report (LC)年度报告（当地）'!B57</f>
        <v>0</v>
      </c>
      <c r="C57" s="67">
        <f>+'7. End-Year Report (LC)年度报告（当地）'!C57</f>
        <v>0</v>
      </c>
      <c r="D57" s="2">
        <f>+'7. End-Year Report (LC)年度报告（当地）'!D57</f>
        <v>0</v>
      </c>
      <c r="E57" s="65">
        <f>+'7. End-Year Report (LC)年度报告（当地）'!E57</f>
        <v>0</v>
      </c>
      <c r="F57" s="65">
        <f>IFERROR(+'7. End-Year Report (LC)年度报告（当地）'!F57/$C$140,0)</f>
        <v>0</v>
      </c>
      <c r="G57" s="65">
        <f>IFERROR(+'7. End-Year Report (LC)年度报告（当地）'!G57/$C$140,0)</f>
        <v>0</v>
      </c>
      <c r="H57" s="65">
        <f>IFERROR(+'7. End-Year Report (LC)年度报告（当地）'!H57/$C$140,0)</f>
        <v>0</v>
      </c>
      <c r="I57" s="65">
        <f>IFERROR(+'7. End-Year Report (LC)年度报告（当地）'!I57/$C$140,0)</f>
        <v>0</v>
      </c>
      <c r="J57" s="78">
        <f>+'7. End-Year Report (LC)年度报告（当地）'!J57</f>
        <v>0</v>
      </c>
      <c r="K57" s="79">
        <f>IFERROR(+'7. End-Year Report (LC)年度报告（当地）'!K57/$N$140,0)</f>
        <v>0</v>
      </c>
      <c r="L57" s="78">
        <f>IFERROR(+'7. End-Year Report (LC)年度报告（当地）'!L57/$N$140,0)</f>
        <v>0</v>
      </c>
      <c r="M57" s="79">
        <f>IFERROR(+'7. End-Year Report (LC)年度报告（当地）'!M57/$N$140,0)</f>
        <v>0</v>
      </c>
      <c r="N57" s="78">
        <f>IFERROR(+'7. End-Year Report (LC)年度报告（当地）'!N57/$N$140,0)</f>
        <v>0</v>
      </c>
      <c r="O57" s="112" t="b">
        <f t="shared" si="16"/>
        <v>1</v>
      </c>
      <c r="P57" s="116">
        <f t="shared" si="17"/>
        <v>0</v>
      </c>
      <c r="Q57" s="116">
        <f t="shared" si="18"/>
        <v>0</v>
      </c>
      <c r="R57" s="116">
        <f t="shared" si="19"/>
        <v>0</v>
      </c>
      <c r="S57" s="116">
        <f t="shared" si="20"/>
        <v>0</v>
      </c>
      <c r="T57" s="116">
        <f t="shared" si="21"/>
        <v>0</v>
      </c>
      <c r="U57" s="9"/>
    </row>
    <row r="58" spans="1:21">
      <c r="A58" s="414"/>
      <c r="B58" s="102">
        <f>+'7. End-Year Report (LC)年度报告（当地）'!B58</f>
        <v>0</v>
      </c>
      <c r="C58" s="67">
        <f>+'7. End-Year Report (LC)年度报告（当地）'!C58</f>
        <v>0</v>
      </c>
      <c r="D58" s="2">
        <f>+'7. End-Year Report (LC)年度报告（当地）'!D58</f>
        <v>0</v>
      </c>
      <c r="E58" s="65">
        <f>+'7. End-Year Report (LC)年度报告（当地）'!E58</f>
        <v>0</v>
      </c>
      <c r="F58" s="65">
        <f>IFERROR(+'7. End-Year Report (LC)年度报告（当地）'!F58/$C$140,0)</f>
        <v>0</v>
      </c>
      <c r="G58" s="65">
        <f>IFERROR(+'7. End-Year Report (LC)年度报告（当地）'!G58/$C$140,0)</f>
        <v>0</v>
      </c>
      <c r="H58" s="65">
        <f>IFERROR(+'7. End-Year Report (LC)年度报告（当地）'!H58/$C$140,0)</f>
        <v>0</v>
      </c>
      <c r="I58" s="65">
        <f>IFERROR(+'7. End-Year Report (LC)年度报告（当地）'!I58/$C$140,0)</f>
        <v>0</v>
      </c>
      <c r="J58" s="78">
        <f>+'7. End-Year Report (LC)年度报告（当地）'!J58</f>
        <v>0</v>
      </c>
      <c r="K58" s="79">
        <f>IFERROR(+'7. End-Year Report (LC)年度报告（当地）'!K58/$N$140,0)</f>
        <v>0</v>
      </c>
      <c r="L58" s="78">
        <f>IFERROR(+'7. End-Year Report (LC)年度报告（当地）'!L58/$N$140,0)</f>
        <v>0</v>
      </c>
      <c r="M58" s="79">
        <f>IFERROR(+'7. End-Year Report (LC)年度报告（当地）'!M58/$N$140,0)</f>
        <v>0</v>
      </c>
      <c r="N58" s="78">
        <f>IFERROR(+'7. End-Year Report (LC)年度报告（当地）'!N58/$N$140,0)</f>
        <v>0</v>
      </c>
      <c r="O58" s="112" t="b">
        <f t="shared" si="16"/>
        <v>1</v>
      </c>
      <c r="P58" s="116">
        <f t="shared" si="17"/>
        <v>0</v>
      </c>
      <c r="Q58" s="116">
        <f t="shared" si="18"/>
        <v>0</v>
      </c>
      <c r="R58" s="116">
        <f t="shared" si="19"/>
        <v>0</v>
      </c>
      <c r="S58" s="116">
        <f t="shared" si="20"/>
        <v>0</v>
      </c>
      <c r="T58" s="116">
        <f t="shared" si="21"/>
        <v>0</v>
      </c>
      <c r="U58" s="9"/>
    </row>
    <row r="59" spans="1:21">
      <c r="A59" s="414"/>
      <c r="B59" s="102">
        <f>+'7. End-Year Report (LC)年度报告（当地）'!B59</f>
        <v>0</v>
      </c>
      <c r="C59" s="67">
        <f>+'7. End-Year Report (LC)年度报告（当地）'!C59</f>
        <v>0</v>
      </c>
      <c r="D59" s="2">
        <f>+'7. End-Year Report (LC)年度报告（当地）'!D59</f>
        <v>0</v>
      </c>
      <c r="E59" s="65">
        <f>+'7. End-Year Report (LC)年度报告（当地）'!E59</f>
        <v>0</v>
      </c>
      <c r="F59" s="65">
        <f>IFERROR(+'7. End-Year Report (LC)年度报告（当地）'!F59/$C$140,0)</f>
        <v>0</v>
      </c>
      <c r="G59" s="65">
        <f>IFERROR(+'7. End-Year Report (LC)年度报告（当地）'!G59/$C$140,0)</f>
        <v>0</v>
      </c>
      <c r="H59" s="65">
        <f>IFERROR(+'7. End-Year Report (LC)年度报告（当地）'!H59/$C$140,0)</f>
        <v>0</v>
      </c>
      <c r="I59" s="65">
        <f>IFERROR(+'7. End-Year Report (LC)年度报告（当地）'!I59/$C$140,0)</f>
        <v>0</v>
      </c>
      <c r="J59" s="78">
        <f>+'7. End-Year Report (LC)年度报告（当地）'!J59</f>
        <v>0</v>
      </c>
      <c r="K59" s="79">
        <f>IFERROR(+'7. End-Year Report (LC)年度报告（当地）'!K59/$N$140,0)</f>
        <v>0</v>
      </c>
      <c r="L59" s="78">
        <f>IFERROR(+'7. End-Year Report (LC)年度报告（当地）'!L59/$N$140,0)</f>
        <v>0</v>
      </c>
      <c r="M59" s="79">
        <f>IFERROR(+'7. End-Year Report (LC)年度报告（当地）'!M59/$N$140,0)</f>
        <v>0</v>
      </c>
      <c r="N59" s="78">
        <f>IFERROR(+'7. End-Year Report (LC)年度报告（当地）'!N59/$N$140,0)</f>
        <v>0</v>
      </c>
      <c r="O59" s="112" t="b">
        <f t="shared" si="16"/>
        <v>1</v>
      </c>
      <c r="P59" s="116">
        <f t="shared" si="17"/>
        <v>0</v>
      </c>
      <c r="Q59" s="116">
        <f t="shared" si="18"/>
        <v>0</v>
      </c>
      <c r="R59" s="116">
        <f t="shared" si="19"/>
        <v>0</v>
      </c>
      <c r="S59" s="116">
        <f t="shared" si="20"/>
        <v>0</v>
      </c>
      <c r="T59" s="116">
        <f t="shared" si="21"/>
        <v>0</v>
      </c>
      <c r="U59" s="9"/>
    </row>
    <row r="60" spans="1:21">
      <c r="A60" s="414"/>
      <c r="B60" s="102">
        <f>+'7. End-Year Report (LC)年度报告（当地）'!B60</f>
        <v>0</v>
      </c>
      <c r="C60" s="67">
        <f>+'7. End-Year Report (LC)年度报告（当地）'!C60</f>
        <v>0</v>
      </c>
      <c r="D60" s="2">
        <f>+'7. End-Year Report (LC)年度报告（当地）'!D60</f>
        <v>0</v>
      </c>
      <c r="E60" s="65">
        <f>+'7. End-Year Report (LC)年度报告（当地）'!E60</f>
        <v>0</v>
      </c>
      <c r="F60" s="65">
        <f>IFERROR(+'7. End-Year Report (LC)年度报告（当地）'!F60/$C$140,0)</f>
        <v>0</v>
      </c>
      <c r="G60" s="65">
        <f>IFERROR(+'7. End-Year Report (LC)年度报告（当地）'!G60/$C$140,0)</f>
        <v>0</v>
      </c>
      <c r="H60" s="65">
        <f>IFERROR(+'7. End-Year Report (LC)年度报告（当地）'!H60/$C$140,0)</f>
        <v>0</v>
      </c>
      <c r="I60" s="65">
        <f>IFERROR(+'7. End-Year Report (LC)年度报告（当地）'!I60/$C$140,0)</f>
        <v>0</v>
      </c>
      <c r="J60" s="78">
        <f>+'7. End-Year Report (LC)年度报告（当地）'!J60</f>
        <v>0</v>
      </c>
      <c r="K60" s="79">
        <f>IFERROR(+'7. End-Year Report (LC)年度报告（当地）'!K60/$N$140,0)</f>
        <v>0</v>
      </c>
      <c r="L60" s="78">
        <f>IFERROR(+'7. End-Year Report (LC)年度报告（当地）'!L60/$N$140,0)</f>
        <v>0</v>
      </c>
      <c r="M60" s="79">
        <f>IFERROR(+'7. End-Year Report (LC)年度报告（当地）'!M60/$N$140,0)</f>
        <v>0</v>
      </c>
      <c r="N60" s="78">
        <f>IFERROR(+'7. End-Year Report (LC)年度报告（当地）'!N60/$N$140,0)</f>
        <v>0</v>
      </c>
      <c r="O60" s="112" t="b">
        <f t="shared" si="16"/>
        <v>1</v>
      </c>
      <c r="P60" s="116">
        <f t="shared" si="17"/>
        <v>0</v>
      </c>
      <c r="Q60" s="116">
        <f t="shared" si="18"/>
        <v>0</v>
      </c>
      <c r="R60" s="116">
        <f t="shared" si="19"/>
        <v>0</v>
      </c>
      <c r="S60" s="116">
        <f t="shared" si="20"/>
        <v>0</v>
      </c>
      <c r="T60" s="116">
        <f t="shared" si="21"/>
        <v>0</v>
      </c>
      <c r="U60" s="9"/>
    </row>
    <row r="61" spans="1:21">
      <c r="A61" s="414"/>
      <c r="B61" s="102">
        <f>+'7. End-Year Report (LC)年度报告（当地）'!B61</f>
        <v>0</v>
      </c>
      <c r="C61" s="67">
        <f>+'7. End-Year Report (LC)年度报告（当地）'!C61</f>
        <v>0</v>
      </c>
      <c r="D61" s="2">
        <f>+'7. End-Year Report (LC)年度报告（当地）'!D61</f>
        <v>0</v>
      </c>
      <c r="E61" s="65">
        <f>+'7. End-Year Report (LC)年度报告（当地）'!E61</f>
        <v>0</v>
      </c>
      <c r="F61" s="65">
        <f>IFERROR(+'7. End-Year Report (LC)年度报告（当地）'!F61/$C$140,0)</f>
        <v>0</v>
      </c>
      <c r="G61" s="65">
        <f>IFERROR(+'7. End-Year Report (LC)年度报告（当地）'!G61/$C$140,0)</f>
        <v>0</v>
      </c>
      <c r="H61" s="65">
        <f>IFERROR(+'7. End-Year Report (LC)年度报告（当地）'!H61/$C$140,0)</f>
        <v>0</v>
      </c>
      <c r="I61" s="65">
        <f>IFERROR(+'7. End-Year Report (LC)年度报告（当地）'!I61/$C$140,0)</f>
        <v>0</v>
      </c>
      <c r="J61" s="78">
        <f>+'7. End-Year Report (LC)年度报告（当地）'!J61</f>
        <v>0</v>
      </c>
      <c r="K61" s="79">
        <f>IFERROR(+'7. End-Year Report (LC)年度报告（当地）'!K61/$N$140,0)</f>
        <v>0</v>
      </c>
      <c r="L61" s="78">
        <f>IFERROR(+'7. End-Year Report (LC)年度报告（当地）'!L61/$N$140,0)</f>
        <v>0</v>
      </c>
      <c r="M61" s="79">
        <f>IFERROR(+'7. End-Year Report (LC)年度报告（当地）'!M61/$N$140,0)</f>
        <v>0</v>
      </c>
      <c r="N61" s="78">
        <f>IFERROR(+'7. End-Year Report (LC)年度报告（当地）'!N61/$N$140,0)</f>
        <v>0</v>
      </c>
      <c r="O61" s="112" t="b">
        <f t="shared" si="16"/>
        <v>1</v>
      </c>
      <c r="P61" s="116">
        <f t="shared" si="17"/>
        <v>0</v>
      </c>
      <c r="Q61" s="116">
        <f t="shared" si="18"/>
        <v>0</v>
      </c>
      <c r="R61" s="116">
        <f t="shared" si="19"/>
        <v>0</v>
      </c>
      <c r="S61" s="116">
        <f t="shared" si="20"/>
        <v>0</v>
      </c>
      <c r="T61" s="116">
        <f t="shared" si="21"/>
        <v>0</v>
      </c>
      <c r="U61" s="9"/>
    </row>
    <row r="62" spans="1:21">
      <c r="A62" s="414"/>
      <c r="B62" s="102">
        <f>+'7. End-Year Report (LC)年度报告（当地）'!B62</f>
        <v>0</v>
      </c>
      <c r="C62" s="67">
        <f>+'7. End-Year Report (LC)年度报告（当地）'!C62</f>
        <v>0</v>
      </c>
      <c r="D62" s="2">
        <f>+'7. End-Year Report (LC)年度报告（当地）'!D62</f>
        <v>0</v>
      </c>
      <c r="E62" s="65">
        <f>+'7. End-Year Report (LC)年度报告（当地）'!E62</f>
        <v>0</v>
      </c>
      <c r="F62" s="65">
        <f>IFERROR(+'7. End-Year Report (LC)年度报告（当地）'!F62/$C$140,0)</f>
        <v>0</v>
      </c>
      <c r="G62" s="65">
        <f>IFERROR(+'7. End-Year Report (LC)年度报告（当地）'!G62/$C$140,0)</f>
        <v>0</v>
      </c>
      <c r="H62" s="65">
        <f>IFERROR(+'7. End-Year Report (LC)年度报告（当地）'!H62/$C$140,0)</f>
        <v>0</v>
      </c>
      <c r="I62" s="65">
        <f>IFERROR(+'7. End-Year Report (LC)年度报告（当地）'!I62/$C$140,0)</f>
        <v>0</v>
      </c>
      <c r="J62" s="78">
        <f>+'7. End-Year Report (LC)年度报告（当地）'!J62</f>
        <v>0</v>
      </c>
      <c r="K62" s="79">
        <f>IFERROR(+'7. End-Year Report (LC)年度报告（当地）'!K62/$N$140,0)</f>
        <v>0</v>
      </c>
      <c r="L62" s="78">
        <f>IFERROR(+'7. End-Year Report (LC)年度报告（当地）'!L62/$N$140,0)</f>
        <v>0</v>
      </c>
      <c r="M62" s="79">
        <f>IFERROR(+'7. End-Year Report (LC)年度报告（当地）'!M62/$N$140,0)</f>
        <v>0</v>
      </c>
      <c r="N62" s="78">
        <f>IFERROR(+'7. End-Year Report (LC)年度报告（当地）'!N62/$N$140,0)</f>
        <v>0</v>
      </c>
      <c r="O62" s="112" t="b">
        <f t="shared" si="16"/>
        <v>1</v>
      </c>
      <c r="P62" s="116">
        <f t="shared" si="17"/>
        <v>0</v>
      </c>
      <c r="Q62" s="116">
        <f t="shared" si="18"/>
        <v>0</v>
      </c>
      <c r="R62" s="116">
        <f t="shared" si="19"/>
        <v>0</v>
      </c>
      <c r="S62" s="116">
        <f t="shared" si="20"/>
        <v>0</v>
      </c>
      <c r="T62" s="116">
        <f t="shared" si="21"/>
        <v>0</v>
      </c>
      <c r="U62" s="9"/>
    </row>
    <row r="63" spans="1:21">
      <c r="A63" s="414"/>
      <c r="B63" s="102">
        <f>+'7. End-Year Report (LC)年度报告（当地）'!B63</f>
        <v>0</v>
      </c>
      <c r="C63" s="67">
        <f>+'7. End-Year Report (LC)年度报告（当地）'!C63</f>
        <v>0</v>
      </c>
      <c r="D63" s="2">
        <f>+'7. End-Year Report (LC)年度报告（当地）'!D63</f>
        <v>0</v>
      </c>
      <c r="E63" s="65">
        <f>+'7. End-Year Report (LC)年度报告（当地）'!E63</f>
        <v>0</v>
      </c>
      <c r="F63" s="65">
        <f>IFERROR(+'7. End-Year Report (LC)年度报告（当地）'!F63/$C$140,0)</f>
        <v>0</v>
      </c>
      <c r="G63" s="65">
        <f>IFERROR(+'7. End-Year Report (LC)年度报告（当地）'!G63/$C$140,0)</f>
        <v>0</v>
      </c>
      <c r="H63" s="65">
        <f>IFERROR(+'7. End-Year Report (LC)年度报告（当地）'!H63/$C$140,0)</f>
        <v>0</v>
      </c>
      <c r="I63" s="65">
        <f>IFERROR(+'7. End-Year Report (LC)年度报告（当地）'!I63/$C$140,0)</f>
        <v>0</v>
      </c>
      <c r="J63" s="78">
        <f>+'7. End-Year Report (LC)年度报告（当地）'!J63</f>
        <v>0</v>
      </c>
      <c r="K63" s="79">
        <f>IFERROR(+'7. End-Year Report (LC)年度报告（当地）'!K63/$N$140,0)</f>
        <v>0</v>
      </c>
      <c r="L63" s="78">
        <f>IFERROR(+'7. End-Year Report (LC)年度报告（当地）'!L63/$N$140,0)</f>
        <v>0</v>
      </c>
      <c r="M63" s="79">
        <f>IFERROR(+'7. End-Year Report (LC)年度报告（当地）'!M63/$N$140,0)</f>
        <v>0</v>
      </c>
      <c r="N63" s="78">
        <f>IFERROR(+'7. End-Year Report (LC)年度报告（当地）'!N63/$N$140,0)</f>
        <v>0</v>
      </c>
      <c r="O63" s="112" t="b">
        <f t="shared" si="16"/>
        <v>1</v>
      </c>
      <c r="P63" s="116">
        <f t="shared" si="17"/>
        <v>0</v>
      </c>
      <c r="Q63" s="116">
        <f t="shared" si="18"/>
        <v>0</v>
      </c>
      <c r="R63" s="116">
        <f t="shared" si="19"/>
        <v>0</v>
      </c>
      <c r="S63" s="116">
        <f t="shared" si="20"/>
        <v>0</v>
      </c>
      <c r="T63" s="116">
        <f t="shared" si="21"/>
        <v>0</v>
      </c>
      <c r="U63" s="9"/>
    </row>
    <row r="64" spans="1:21">
      <c r="A64" s="414"/>
      <c r="B64" s="102">
        <f>+'7. End-Year Report (LC)年度报告（当地）'!B64</f>
        <v>0</v>
      </c>
      <c r="C64" s="67">
        <f>+'7. End-Year Report (LC)年度报告（当地）'!C64</f>
        <v>0</v>
      </c>
      <c r="D64" s="2">
        <f>+'7. End-Year Report (LC)年度报告（当地）'!D64</f>
        <v>0</v>
      </c>
      <c r="E64" s="65">
        <f>+'7. End-Year Report (LC)年度报告（当地）'!E64</f>
        <v>0</v>
      </c>
      <c r="F64" s="65">
        <f>IFERROR(+'7. End-Year Report (LC)年度报告（当地）'!F64/$C$140,0)</f>
        <v>0</v>
      </c>
      <c r="G64" s="65">
        <f>IFERROR(+'7. End-Year Report (LC)年度报告（当地）'!G64/$C$140,0)</f>
        <v>0</v>
      </c>
      <c r="H64" s="65">
        <f>IFERROR(+'7. End-Year Report (LC)年度报告（当地）'!H64/$C$140,0)</f>
        <v>0</v>
      </c>
      <c r="I64" s="65">
        <f>IFERROR(+'7. End-Year Report (LC)年度报告（当地）'!I64/$C$140,0)</f>
        <v>0</v>
      </c>
      <c r="J64" s="78">
        <f>+'7. End-Year Report (LC)年度报告（当地）'!J64</f>
        <v>0</v>
      </c>
      <c r="K64" s="79">
        <f>IFERROR(+'7. End-Year Report (LC)年度报告（当地）'!K64/$N$140,0)</f>
        <v>0</v>
      </c>
      <c r="L64" s="78">
        <f>IFERROR(+'7. End-Year Report (LC)年度报告（当地）'!L64/$N$140,0)</f>
        <v>0</v>
      </c>
      <c r="M64" s="79">
        <f>IFERROR(+'7. End-Year Report (LC)年度报告（当地）'!M64/$N$140,0)</f>
        <v>0</v>
      </c>
      <c r="N64" s="78">
        <f>IFERROR(+'7. End-Year Report (LC)年度报告（当地）'!N64/$N$140,0)</f>
        <v>0</v>
      </c>
      <c r="O64" s="112" t="b">
        <f t="shared" si="16"/>
        <v>1</v>
      </c>
      <c r="P64" s="116">
        <f t="shared" si="17"/>
        <v>0</v>
      </c>
      <c r="Q64" s="116">
        <f t="shared" si="18"/>
        <v>0</v>
      </c>
      <c r="R64" s="116">
        <f t="shared" si="19"/>
        <v>0</v>
      </c>
      <c r="S64" s="116">
        <f t="shared" si="20"/>
        <v>0</v>
      </c>
      <c r="T64" s="116">
        <f t="shared" si="21"/>
        <v>0</v>
      </c>
      <c r="U64" s="9"/>
    </row>
    <row r="65" spans="1:21">
      <c r="A65" s="414"/>
      <c r="B65" s="102">
        <f>+'7. End-Year Report (LC)年度报告（当地）'!B65</f>
        <v>0</v>
      </c>
      <c r="C65" s="67">
        <f>+'7. End-Year Report (LC)年度报告（当地）'!C65</f>
        <v>0</v>
      </c>
      <c r="D65" s="2">
        <f>+'7. End-Year Report (LC)年度报告（当地）'!D65</f>
        <v>0</v>
      </c>
      <c r="E65" s="65">
        <f>+'7. End-Year Report (LC)年度报告（当地）'!E65</f>
        <v>0</v>
      </c>
      <c r="F65" s="65">
        <f>IFERROR(+'7. End-Year Report (LC)年度报告（当地）'!F65/$C$140,0)</f>
        <v>0</v>
      </c>
      <c r="G65" s="65">
        <f>IFERROR(+'7. End-Year Report (LC)年度报告（当地）'!G65/$C$140,0)</f>
        <v>0</v>
      </c>
      <c r="H65" s="65">
        <f>IFERROR(+'7. End-Year Report (LC)年度报告（当地）'!H65/$C$140,0)</f>
        <v>0</v>
      </c>
      <c r="I65" s="65">
        <f>IFERROR(+'7. End-Year Report (LC)年度报告（当地）'!I65/$C$140,0)</f>
        <v>0</v>
      </c>
      <c r="J65" s="78">
        <f>+'7. End-Year Report (LC)年度报告（当地）'!J65</f>
        <v>0</v>
      </c>
      <c r="K65" s="79">
        <f>IFERROR(+'7. End-Year Report (LC)年度报告（当地）'!K65/$N$140,0)</f>
        <v>0</v>
      </c>
      <c r="L65" s="78">
        <f>IFERROR(+'7. End-Year Report (LC)年度报告（当地）'!L65/$N$140,0)</f>
        <v>0</v>
      </c>
      <c r="M65" s="79">
        <f>IFERROR(+'7. End-Year Report (LC)年度报告（当地）'!M65/$N$140,0)</f>
        <v>0</v>
      </c>
      <c r="N65" s="78">
        <f>IFERROR(+'7. End-Year Report (LC)年度报告（当地）'!N65/$N$140,0)</f>
        <v>0</v>
      </c>
      <c r="O65" s="112" t="b">
        <f t="shared" si="16"/>
        <v>1</v>
      </c>
      <c r="P65" s="116">
        <f t="shared" si="17"/>
        <v>0</v>
      </c>
      <c r="Q65" s="116">
        <f t="shared" si="18"/>
        <v>0</v>
      </c>
      <c r="R65" s="116">
        <f t="shared" si="19"/>
        <v>0</v>
      </c>
      <c r="S65" s="116">
        <f t="shared" si="20"/>
        <v>0</v>
      </c>
      <c r="T65" s="116">
        <f t="shared" si="21"/>
        <v>0</v>
      </c>
      <c r="U65" s="9"/>
    </row>
    <row r="66" spans="1:21">
      <c r="A66" s="414"/>
      <c r="B66" s="102">
        <f>+'7. End-Year Report (LC)年度报告（当地）'!B66</f>
        <v>0</v>
      </c>
      <c r="C66" s="67">
        <f>+'7. End-Year Report (LC)年度报告（当地）'!C66</f>
        <v>0</v>
      </c>
      <c r="D66" s="2">
        <f>+'7. End-Year Report (LC)年度报告（当地）'!D66</f>
        <v>0</v>
      </c>
      <c r="E66" s="65">
        <f>+'7. End-Year Report (LC)年度报告（当地）'!E66</f>
        <v>0</v>
      </c>
      <c r="F66" s="65">
        <f>IFERROR(+'7. End-Year Report (LC)年度报告（当地）'!F66/$C$140,0)</f>
        <v>0</v>
      </c>
      <c r="G66" s="65">
        <f>IFERROR(+'7. End-Year Report (LC)年度报告（当地）'!G66/$C$140,0)</f>
        <v>0</v>
      </c>
      <c r="H66" s="65">
        <f>IFERROR(+'7. End-Year Report (LC)年度报告（当地）'!H66/$C$140,0)</f>
        <v>0</v>
      </c>
      <c r="I66" s="65">
        <f>IFERROR(+'7. End-Year Report (LC)年度报告（当地）'!I66/$C$140,0)</f>
        <v>0</v>
      </c>
      <c r="J66" s="78">
        <f>+'7. End-Year Report (LC)年度报告（当地）'!J66</f>
        <v>0</v>
      </c>
      <c r="K66" s="79">
        <f>IFERROR(+'7. End-Year Report (LC)年度报告（当地）'!K66/$N$140,0)</f>
        <v>0</v>
      </c>
      <c r="L66" s="78">
        <f>IFERROR(+'7. End-Year Report (LC)年度报告（当地）'!L66/$N$140,0)</f>
        <v>0</v>
      </c>
      <c r="M66" s="79">
        <f>IFERROR(+'7. End-Year Report (LC)年度报告（当地）'!M66/$N$140,0)</f>
        <v>0</v>
      </c>
      <c r="N66" s="78">
        <f>IFERROR(+'7. End-Year Report (LC)年度报告（当地）'!N66/$N$140,0)</f>
        <v>0</v>
      </c>
      <c r="O66" s="112" t="b">
        <f t="shared" si="16"/>
        <v>1</v>
      </c>
      <c r="P66" s="116">
        <f t="shared" si="17"/>
        <v>0</v>
      </c>
      <c r="Q66" s="116">
        <f t="shared" si="18"/>
        <v>0</v>
      </c>
      <c r="R66" s="116">
        <f t="shared" si="19"/>
        <v>0</v>
      </c>
      <c r="S66" s="116">
        <f t="shared" si="20"/>
        <v>0</v>
      </c>
      <c r="T66" s="116">
        <f t="shared" si="21"/>
        <v>0</v>
      </c>
      <c r="U66" s="9"/>
    </row>
    <row r="67" spans="1:21">
      <c r="A67" s="414"/>
      <c r="B67" s="102">
        <f>+'7. End-Year Report (LC)年度报告（当地）'!B67</f>
        <v>0</v>
      </c>
      <c r="C67" s="67">
        <f>+'7. End-Year Report (LC)年度报告（当地）'!C67</f>
        <v>0</v>
      </c>
      <c r="D67" s="2">
        <f>+'7. End-Year Report (LC)年度报告（当地）'!D67</f>
        <v>0</v>
      </c>
      <c r="E67" s="65">
        <f>+'7. End-Year Report (LC)年度报告（当地）'!E67</f>
        <v>0</v>
      </c>
      <c r="F67" s="65">
        <f>IFERROR(+'7. End-Year Report (LC)年度报告（当地）'!F67/$C$140,0)</f>
        <v>0</v>
      </c>
      <c r="G67" s="65">
        <f>IFERROR(+'7. End-Year Report (LC)年度报告（当地）'!G67/$C$140,0)</f>
        <v>0</v>
      </c>
      <c r="H67" s="65">
        <f>IFERROR(+'7. End-Year Report (LC)年度报告（当地）'!H67/$C$140,0)</f>
        <v>0</v>
      </c>
      <c r="I67" s="65">
        <f>IFERROR(+'7. End-Year Report (LC)年度报告（当地）'!I67/$C$140,0)</f>
        <v>0</v>
      </c>
      <c r="J67" s="78">
        <f>+'7. End-Year Report (LC)年度报告（当地）'!J67</f>
        <v>0</v>
      </c>
      <c r="K67" s="79">
        <f>IFERROR(+'7. End-Year Report (LC)年度报告（当地）'!K67/$N$140,0)</f>
        <v>0</v>
      </c>
      <c r="L67" s="78">
        <f>IFERROR(+'7. End-Year Report (LC)年度报告（当地）'!L67/$N$140,0)</f>
        <v>0</v>
      </c>
      <c r="M67" s="79">
        <f>IFERROR(+'7. End-Year Report (LC)年度报告（当地）'!M67/$N$140,0)</f>
        <v>0</v>
      </c>
      <c r="N67" s="78">
        <f>IFERROR(+'7. End-Year Report (LC)年度报告（当地）'!N67/$N$140,0)</f>
        <v>0</v>
      </c>
      <c r="O67" s="112" t="b">
        <f t="shared" si="16"/>
        <v>1</v>
      </c>
      <c r="P67" s="116">
        <f t="shared" si="17"/>
        <v>0</v>
      </c>
      <c r="Q67" s="116">
        <f t="shared" si="18"/>
        <v>0</v>
      </c>
      <c r="R67" s="116">
        <f t="shared" si="19"/>
        <v>0</v>
      </c>
      <c r="S67" s="116">
        <f t="shared" si="20"/>
        <v>0</v>
      </c>
      <c r="T67" s="116">
        <f t="shared" si="21"/>
        <v>0</v>
      </c>
      <c r="U67" s="9"/>
    </row>
    <row r="68" spans="1:21">
      <c r="A68" s="414"/>
      <c r="B68" s="102">
        <f>+'7. End-Year Report (LC)年度报告（当地）'!B68</f>
        <v>0</v>
      </c>
      <c r="C68" s="67">
        <f>+'7. End-Year Report (LC)年度报告（当地）'!C68</f>
        <v>0</v>
      </c>
      <c r="D68" s="2">
        <f>+'7. End-Year Report (LC)年度报告（当地）'!D68</f>
        <v>0</v>
      </c>
      <c r="E68" s="65">
        <f>+'7. End-Year Report (LC)年度报告（当地）'!E68</f>
        <v>0</v>
      </c>
      <c r="F68" s="65">
        <f>IFERROR(+'7. End-Year Report (LC)年度报告（当地）'!F68/$C$140,0)</f>
        <v>0</v>
      </c>
      <c r="G68" s="65">
        <f>IFERROR(+'7. End-Year Report (LC)年度报告（当地）'!G68/$C$140,0)</f>
        <v>0</v>
      </c>
      <c r="H68" s="65">
        <f>IFERROR(+'7. End-Year Report (LC)年度报告（当地）'!H68/$C$140,0)</f>
        <v>0</v>
      </c>
      <c r="I68" s="65">
        <f>IFERROR(+'7. End-Year Report (LC)年度报告（当地）'!I68/$C$140,0)</f>
        <v>0</v>
      </c>
      <c r="J68" s="78">
        <f>+'7. End-Year Report (LC)年度报告（当地）'!J68</f>
        <v>0</v>
      </c>
      <c r="K68" s="79">
        <f>IFERROR(+'7. End-Year Report (LC)年度报告（当地）'!K68/$N$140,0)</f>
        <v>0</v>
      </c>
      <c r="L68" s="78">
        <f>IFERROR(+'7. End-Year Report (LC)年度报告（当地）'!L68/$N$140,0)</f>
        <v>0</v>
      </c>
      <c r="M68" s="79">
        <f>IFERROR(+'7. End-Year Report (LC)年度报告（当地）'!M68/$N$140,0)</f>
        <v>0</v>
      </c>
      <c r="N68" s="78">
        <f>IFERROR(+'7. End-Year Report (LC)年度报告（当地）'!N68/$N$140,0)</f>
        <v>0</v>
      </c>
      <c r="O68" s="112" t="b">
        <f t="shared" si="16"/>
        <v>1</v>
      </c>
      <c r="P68" s="116">
        <f t="shared" si="17"/>
        <v>0</v>
      </c>
      <c r="Q68" s="116">
        <f t="shared" si="18"/>
        <v>0</v>
      </c>
      <c r="R68" s="116">
        <f t="shared" si="19"/>
        <v>0</v>
      </c>
      <c r="S68" s="116">
        <f t="shared" si="20"/>
        <v>0</v>
      </c>
      <c r="T68" s="116">
        <f t="shared" si="21"/>
        <v>0</v>
      </c>
      <c r="U68" s="9"/>
    </row>
    <row r="69" spans="1:21">
      <c r="A69" s="414"/>
      <c r="B69" s="102">
        <f>+'7. End-Year Report (LC)年度报告（当地）'!B69</f>
        <v>0</v>
      </c>
      <c r="C69" s="67">
        <f>+'7. End-Year Report (LC)年度报告（当地）'!C69</f>
        <v>0</v>
      </c>
      <c r="D69" s="2">
        <f>+'7. End-Year Report (LC)年度报告（当地）'!D69</f>
        <v>0</v>
      </c>
      <c r="E69" s="65">
        <f>+'7. End-Year Report (LC)年度报告（当地）'!E69</f>
        <v>0</v>
      </c>
      <c r="F69" s="65">
        <f>IFERROR(+'7. End-Year Report (LC)年度报告（当地）'!F69/$C$140,0)</f>
        <v>0</v>
      </c>
      <c r="G69" s="65">
        <f>IFERROR(+'7. End-Year Report (LC)年度报告（当地）'!G69/$C$140,0)</f>
        <v>0</v>
      </c>
      <c r="H69" s="65">
        <f>IFERROR(+'7. End-Year Report (LC)年度报告（当地）'!H69/$C$140,0)</f>
        <v>0</v>
      </c>
      <c r="I69" s="65">
        <f>IFERROR(+'7. End-Year Report (LC)年度报告（当地）'!I69/$C$140,0)</f>
        <v>0</v>
      </c>
      <c r="J69" s="78">
        <f>+'7. End-Year Report (LC)年度报告（当地）'!J69</f>
        <v>0</v>
      </c>
      <c r="K69" s="79">
        <f>IFERROR(+'7. End-Year Report (LC)年度报告（当地）'!K69/$N$140,0)</f>
        <v>0</v>
      </c>
      <c r="L69" s="78">
        <f>IFERROR(+'7. End-Year Report (LC)年度报告（当地）'!L69/$N$140,0)</f>
        <v>0</v>
      </c>
      <c r="M69" s="79">
        <f>IFERROR(+'7. End-Year Report (LC)年度报告（当地）'!M69/$N$140,0)</f>
        <v>0</v>
      </c>
      <c r="N69" s="78">
        <f>IFERROR(+'7. End-Year Report (LC)年度报告（当地）'!N69/$N$140,0)</f>
        <v>0</v>
      </c>
      <c r="O69" s="112" t="b">
        <f t="shared" si="16"/>
        <v>1</v>
      </c>
      <c r="P69" s="116">
        <f t="shared" si="17"/>
        <v>0</v>
      </c>
      <c r="Q69" s="116">
        <f t="shared" si="18"/>
        <v>0</v>
      </c>
      <c r="R69" s="116">
        <f t="shared" si="19"/>
        <v>0</v>
      </c>
      <c r="S69" s="116">
        <f t="shared" si="20"/>
        <v>0</v>
      </c>
      <c r="T69" s="116">
        <f t="shared" si="21"/>
        <v>0</v>
      </c>
      <c r="U69" s="9"/>
    </row>
    <row r="70" spans="1:21">
      <c r="A70" s="414"/>
      <c r="B70" s="102">
        <f>+'7. End-Year Report (LC)年度报告（当地）'!B70</f>
        <v>0</v>
      </c>
      <c r="C70" s="67">
        <f>+'7. End-Year Report (LC)年度报告（当地）'!C70</f>
        <v>0</v>
      </c>
      <c r="D70" s="2">
        <f>+'7. End-Year Report (LC)年度报告（当地）'!D70</f>
        <v>0</v>
      </c>
      <c r="E70" s="65">
        <f>+'7. End-Year Report (LC)年度报告（当地）'!E70</f>
        <v>0</v>
      </c>
      <c r="F70" s="65">
        <f>IFERROR(+'7. End-Year Report (LC)年度报告（当地）'!F70/$C$140,0)</f>
        <v>0</v>
      </c>
      <c r="G70" s="65">
        <f>IFERROR(+'7. End-Year Report (LC)年度报告（当地）'!G70/$C$140,0)</f>
        <v>0</v>
      </c>
      <c r="H70" s="65">
        <f>IFERROR(+'7. End-Year Report (LC)年度报告（当地）'!H70/$C$140,0)</f>
        <v>0</v>
      </c>
      <c r="I70" s="65">
        <f>IFERROR(+'7. End-Year Report (LC)年度报告（当地）'!I70/$C$140,0)</f>
        <v>0</v>
      </c>
      <c r="J70" s="78">
        <f>+'7. End-Year Report (LC)年度报告（当地）'!J70</f>
        <v>0</v>
      </c>
      <c r="K70" s="79">
        <f>IFERROR(+'7. End-Year Report (LC)年度报告（当地）'!K70/$N$140,0)</f>
        <v>0</v>
      </c>
      <c r="L70" s="78">
        <f>IFERROR(+'7. End-Year Report (LC)年度报告（当地）'!L70/$N$140,0)</f>
        <v>0</v>
      </c>
      <c r="M70" s="79">
        <f>IFERROR(+'7. End-Year Report (LC)年度报告（当地）'!M70/$N$140,0)</f>
        <v>0</v>
      </c>
      <c r="N70" s="78">
        <f>IFERROR(+'7. End-Year Report (LC)年度报告（当地）'!N70/$N$140,0)</f>
        <v>0</v>
      </c>
      <c r="O70" s="112" t="b">
        <f t="shared" si="16"/>
        <v>1</v>
      </c>
      <c r="P70" s="116">
        <f t="shared" si="17"/>
        <v>0</v>
      </c>
      <c r="Q70" s="116">
        <f t="shared" si="18"/>
        <v>0</v>
      </c>
      <c r="R70" s="116">
        <f t="shared" si="19"/>
        <v>0</v>
      </c>
      <c r="S70" s="116">
        <f t="shared" si="20"/>
        <v>0</v>
      </c>
      <c r="T70" s="116">
        <f t="shared" si="21"/>
        <v>0</v>
      </c>
      <c r="U70" s="9"/>
    </row>
    <row r="71" spans="1:21">
      <c r="A71" s="414"/>
      <c r="B71" s="102">
        <f>+'7. End-Year Report (LC)年度报告（当地）'!B71</f>
        <v>0</v>
      </c>
      <c r="C71" s="67">
        <f>+'7. End-Year Report (LC)年度报告（当地）'!C71</f>
        <v>0</v>
      </c>
      <c r="D71" s="2">
        <f>+'7. End-Year Report (LC)年度报告（当地）'!D71</f>
        <v>0</v>
      </c>
      <c r="E71" s="65">
        <f>+'7. End-Year Report (LC)年度报告（当地）'!E71</f>
        <v>0</v>
      </c>
      <c r="F71" s="65">
        <f>IFERROR(+'7. End-Year Report (LC)年度报告（当地）'!F71/$C$140,0)</f>
        <v>0</v>
      </c>
      <c r="G71" s="65">
        <f>IFERROR(+'7. End-Year Report (LC)年度报告（当地）'!G71/$C$140,0)</f>
        <v>0</v>
      </c>
      <c r="H71" s="65">
        <f>IFERROR(+'7. End-Year Report (LC)年度报告（当地）'!H71/$C$140,0)</f>
        <v>0</v>
      </c>
      <c r="I71" s="65">
        <f>IFERROR(+'7. End-Year Report (LC)年度报告（当地）'!I71/$C$140,0)</f>
        <v>0</v>
      </c>
      <c r="J71" s="78">
        <f>+'7. End-Year Report (LC)年度报告（当地）'!J71</f>
        <v>0</v>
      </c>
      <c r="K71" s="79">
        <f>IFERROR(+'7. End-Year Report (LC)年度报告（当地）'!K71/$N$140,0)</f>
        <v>0</v>
      </c>
      <c r="L71" s="78">
        <f>IFERROR(+'7. End-Year Report (LC)年度报告（当地）'!L71/$N$140,0)</f>
        <v>0</v>
      </c>
      <c r="M71" s="79">
        <f>IFERROR(+'7. End-Year Report (LC)年度报告（当地）'!M71/$N$140,0)</f>
        <v>0</v>
      </c>
      <c r="N71" s="78">
        <f>IFERROR(+'7. End-Year Report (LC)年度报告（当地）'!N71/$N$140,0)</f>
        <v>0</v>
      </c>
      <c r="O71" s="112" t="b">
        <f t="shared" si="16"/>
        <v>1</v>
      </c>
      <c r="P71" s="116">
        <f t="shared" si="17"/>
        <v>0</v>
      </c>
      <c r="Q71" s="116">
        <f t="shared" si="18"/>
        <v>0</v>
      </c>
      <c r="R71" s="116">
        <f t="shared" si="19"/>
        <v>0</v>
      </c>
      <c r="S71" s="116">
        <f t="shared" si="20"/>
        <v>0</v>
      </c>
      <c r="T71" s="116">
        <f t="shared" si="21"/>
        <v>0</v>
      </c>
      <c r="U71" s="9"/>
    </row>
    <row r="72" spans="1:21">
      <c r="A72" s="414"/>
      <c r="B72" s="102">
        <f>+'7. End-Year Report (LC)年度报告（当地）'!B72</f>
        <v>0</v>
      </c>
      <c r="C72" s="67">
        <f>+'7. End-Year Report (LC)年度报告（当地）'!C72</f>
        <v>0</v>
      </c>
      <c r="D72" s="2">
        <f>+'7. End-Year Report (LC)年度报告（当地）'!D72</f>
        <v>0</v>
      </c>
      <c r="E72" s="65">
        <f>+'7. End-Year Report (LC)年度报告（当地）'!E72</f>
        <v>0</v>
      </c>
      <c r="F72" s="65">
        <f>IFERROR(+'7. End-Year Report (LC)年度报告（当地）'!F72/$C$140,0)</f>
        <v>0</v>
      </c>
      <c r="G72" s="65">
        <f>IFERROR(+'7. End-Year Report (LC)年度报告（当地）'!G72/$C$140,0)</f>
        <v>0</v>
      </c>
      <c r="H72" s="65">
        <f>IFERROR(+'7. End-Year Report (LC)年度报告（当地）'!H72/$C$140,0)</f>
        <v>0</v>
      </c>
      <c r="I72" s="65">
        <f>IFERROR(+'7. End-Year Report (LC)年度报告（当地）'!I72/$C$140,0)</f>
        <v>0</v>
      </c>
      <c r="J72" s="78">
        <f>+'7. End-Year Report (LC)年度报告（当地）'!J72</f>
        <v>0</v>
      </c>
      <c r="K72" s="79">
        <f>IFERROR(+'7. End-Year Report (LC)年度报告（当地）'!K72/$N$140,0)</f>
        <v>0</v>
      </c>
      <c r="L72" s="78">
        <f>IFERROR(+'7. End-Year Report (LC)年度报告（当地）'!L72/$N$140,0)</f>
        <v>0</v>
      </c>
      <c r="M72" s="79">
        <f>IFERROR(+'7. End-Year Report (LC)年度报告（当地）'!M72/$N$140,0)</f>
        <v>0</v>
      </c>
      <c r="N72" s="78">
        <f>IFERROR(+'7. End-Year Report (LC)年度报告（当地）'!N72/$N$140,0)</f>
        <v>0</v>
      </c>
      <c r="O72" s="112" t="b">
        <f t="shared" si="16"/>
        <v>1</v>
      </c>
      <c r="P72" s="116">
        <f t="shared" si="17"/>
        <v>0</v>
      </c>
      <c r="Q72" s="116">
        <f t="shared" si="18"/>
        <v>0</v>
      </c>
      <c r="R72" s="116">
        <f t="shared" si="19"/>
        <v>0</v>
      </c>
      <c r="S72" s="116">
        <f t="shared" si="20"/>
        <v>0</v>
      </c>
      <c r="T72" s="116">
        <f t="shared" si="21"/>
        <v>0</v>
      </c>
      <c r="U72" s="9"/>
    </row>
    <row r="73" spans="1:21">
      <c r="A73" s="414"/>
      <c r="B73" s="102">
        <f>+'7. End-Year Report (LC)年度报告（当地）'!B73</f>
        <v>0</v>
      </c>
      <c r="C73" s="67">
        <f>+'7. End-Year Report (LC)年度报告（当地）'!C73</f>
        <v>0</v>
      </c>
      <c r="D73" s="2">
        <f>+'7. End-Year Report (LC)年度报告（当地）'!D73</f>
        <v>0</v>
      </c>
      <c r="E73" s="65">
        <f>+'7. End-Year Report (LC)年度报告（当地）'!E73</f>
        <v>0</v>
      </c>
      <c r="F73" s="65">
        <f>IFERROR(+'7. End-Year Report (LC)年度报告（当地）'!F73/$C$140,0)</f>
        <v>0</v>
      </c>
      <c r="G73" s="65">
        <f>IFERROR(+'7. End-Year Report (LC)年度报告（当地）'!G73/$C$140,0)</f>
        <v>0</v>
      </c>
      <c r="H73" s="65">
        <f>IFERROR(+'7. End-Year Report (LC)年度报告（当地）'!H73/$C$140,0)</f>
        <v>0</v>
      </c>
      <c r="I73" s="65">
        <f>IFERROR(+'7. End-Year Report (LC)年度报告（当地）'!I73/$C$140,0)</f>
        <v>0</v>
      </c>
      <c r="J73" s="78">
        <f>+'7. End-Year Report (LC)年度报告（当地）'!J73</f>
        <v>0</v>
      </c>
      <c r="K73" s="79">
        <f>IFERROR(+'7. End-Year Report (LC)年度报告（当地）'!K73/$N$140,0)</f>
        <v>0</v>
      </c>
      <c r="L73" s="78">
        <f>IFERROR(+'7. End-Year Report (LC)年度报告（当地）'!L73/$N$140,0)</f>
        <v>0</v>
      </c>
      <c r="M73" s="79">
        <f>IFERROR(+'7. End-Year Report (LC)年度报告（当地）'!M73/$N$140,0)</f>
        <v>0</v>
      </c>
      <c r="N73" s="78">
        <f>IFERROR(+'7. End-Year Report (LC)年度报告（当地）'!N73/$N$140,0)</f>
        <v>0</v>
      </c>
      <c r="O73" s="112" t="b">
        <f t="shared" si="16"/>
        <v>1</v>
      </c>
      <c r="P73" s="116">
        <f t="shared" si="17"/>
        <v>0</v>
      </c>
      <c r="Q73" s="116">
        <f t="shared" si="18"/>
        <v>0</v>
      </c>
      <c r="R73" s="116">
        <f t="shared" si="19"/>
        <v>0</v>
      </c>
      <c r="S73" s="116">
        <f t="shared" si="20"/>
        <v>0</v>
      </c>
      <c r="T73" s="116">
        <f t="shared" si="21"/>
        <v>0</v>
      </c>
      <c r="U73" s="9"/>
    </row>
    <row r="74" spans="1:21">
      <c r="A74" s="414"/>
      <c r="B74" s="102">
        <f>+'7. End-Year Report (LC)年度报告（当地）'!B74</f>
        <v>0</v>
      </c>
      <c r="C74" s="67">
        <f>+'7. End-Year Report (LC)年度报告（当地）'!C74</f>
        <v>0</v>
      </c>
      <c r="D74" s="2">
        <f>+'7. End-Year Report (LC)年度报告（当地）'!D74</f>
        <v>0</v>
      </c>
      <c r="E74" s="65">
        <f>+'7. End-Year Report (LC)年度报告（当地）'!E74</f>
        <v>0</v>
      </c>
      <c r="F74" s="65">
        <f>IFERROR(+'7. End-Year Report (LC)年度报告（当地）'!F74/$C$140,0)</f>
        <v>0</v>
      </c>
      <c r="G74" s="65">
        <f>IFERROR(+'7. End-Year Report (LC)年度报告（当地）'!G74/$C$140,0)</f>
        <v>0</v>
      </c>
      <c r="H74" s="65">
        <f>IFERROR(+'7. End-Year Report (LC)年度报告（当地）'!H74/$C$140,0)</f>
        <v>0</v>
      </c>
      <c r="I74" s="65">
        <f>IFERROR(+'7. End-Year Report (LC)年度报告（当地）'!I74/$C$140,0)</f>
        <v>0</v>
      </c>
      <c r="J74" s="78">
        <f>+'7. End-Year Report (LC)年度报告（当地）'!J74</f>
        <v>0</v>
      </c>
      <c r="K74" s="79">
        <f>IFERROR(+'7. End-Year Report (LC)年度报告（当地）'!K74/$N$140,0)</f>
        <v>0</v>
      </c>
      <c r="L74" s="78">
        <f>IFERROR(+'7. End-Year Report (LC)年度报告（当地）'!L74/$N$140,0)</f>
        <v>0</v>
      </c>
      <c r="M74" s="79">
        <f>IFERROR(+'7. End-Year Report (LC)年度报告（当地）'!M74/$N$140,0)</f>
        <v>0</v>
      </c>
      <c r="N74" s="78">
        <f>IFERROR(+'7. End-Year Report (LC)年度报告（当地）'!N74/$N$140,0)</f>
        <v>0</v>
      </c>
      <c r="O74" s="112" t="b">
        <f t="shared" si="16"/>
        <v>1</v>
      </c>
      <c r="P74" s="116">
        <f t="shared" si="17"/>
        <v>0</v>
      </c>
      <c r="Q74" s="116">
        <f t="shared" si="18"/>
        <v>0</v>
      </c>
      <c r="R74" s="116">
        <f t="shared" si="19"/>
        <v>0</v>
      </c>
      <c r="S74" s="116">
        <f t="shared" si="20"/>
        <v>0</v>
      </c>
      <c r="T74" s="116">
        <f t="shared" si="21"/>
        <v>0</v>
      </c>
      <c r="U74" s="9"/>
    </row>
    <row r="75" spans="1:21">
      <c r="A75" s="414"/>
      <c r="B75" s="102">
        <f>+'7. End-Year Report (LC)年度报告（当地）'!B75</f>
        <v>0</v>
      </c>
      <c r="C75" s="67">
        <f>+'7. End-Year Report (LC)年度报告（当地）'!C75</f>
        <v>0</v>
      </c>
      <c r="D75" s="2">
        <f>+'7. End-Year Report (LC)年度报告（当地）'!D75</f>
        <v>0</v>
      </c>
      <c r="E75" s="65">
        <f>+'7. End-Year Report (LC)年度报告（当地）'!E75</f>
        <v>0</v>
      </c>
      <c r="F75" s="65">
        <f>IFERROR(+'7. End-Year Report (LC)年度报告（当地）'!F75/$C$140,0)</f>
        <v>0</v>
      </c>
      <c r="G75" s="65">
        <f>IFERROR(+'7. End-Year Report (LC)年度报告（当地）'!G75/$C$140,0)</f>
        <v>0</v>
      </c>
      <c r="H75" s="65">
        <f>IFERROR(+'7. End-Year Report (LC)年度报告（当地）'!H75/$C$140,0)</f>
        <v>0</v>
      </c>
      <c r="I75" s="65">
        <f>IFERROR(+'7. End-Year Report (LC)年度报告（当地）'!I75/$C$140,0)</f>
        <v>0</v>
      </c>
      <c r="J75" s="78">
        <f>+'7. End-Year Report (LC)年度报告（当地）'!J75</f>
        <v>0</v>
      </c>
      <c r="K75" s="79">
        <f>IFERROR(+'7. End-Year Report (LC)年度报告（当地）'!K75/$N$140,0)</f>
        <v>0</v>
      </c>
      <c r="L75" s="78">
        <f>IFERROR(+'7. End-Year Report (LC)年度报告（当地）'!L75/$N$140,0)</f>
        <v>0</v>
      </c>
      <c r="M75" s="79">
        <f>IFERROR(+'7. End-Year Report (LC)年度报告（当地）'!M75/$N$140,0)</f>
        <v>0</v>
      </c>
      <c r="N75" s="78">
        <f>IFERROR(+'7. End-Year Report (LC)年度报告（当地）'!N75/$N$140,0)</f>
        <v>0</v>
      </c>
      <c r="O75" s="112" t="b">
        <f t="shared" si="16"/>
        <v>1</v>
      </c>
      <c r="P75" s="116">
        <f t="shared" si="17"/>
        <v>0</v>
      </c>
      <c r="Q75" s="116">
        <f t="shared" si="18"/>
        <v>0</v>
      </c>
      <c r="R75" s="116">
        <f t="shared" si="19"/>
        <v>0</v>
      </c>
      <c r="S75" s="116">
        <f t="shared" si="20"/>
        <v>0</v>
      </c>
      <c r="T75" s="116">
        <f t="shared" si="21"/>
        <v>0</v>
      </c>
      <c r="U75" s="9"/>
    </row>
    <row r="76" spans="1:21">
      <c r="A76" s="414"/>
      <c r="B76" s="102">
        <f>+'7. End-Year Report (LC)年度报告（当地）'!B76</f>
        <v>0</v>
      </c>
      <c r="C76" s="67">
        <f>+'7. End-Year Report (LC)年度报告（当地）'!C76</f>
        <v>0</v>
      </c>
      <c r="D76" s="2">
        <f>+'7. End-Year Report (LC)年度报告（当地）'!D76</f>
        <v>0</v>
      </c>
      <c r="E76" s="65">
        <f>+'7. End-Year Report (LC)年度报告（当地）'!E76</f>
        <v>0</v>
      </c>
      <c r="F76" s="65">
        <f>IFERROR(+'7. End-Year Report (LC)年度报告（当地）'!F76/$C$140,0)</f>
        <v>0</v>
      </c>
      <c r="G76" s="65">
        <f>IFERROR(+'7. End-Year Report (LC)年度报告（当地）'!G76/$C$140,0)</f>
        <v>0</v>
      </c>
      <c r="H76" s="65">
        <f>IFERROR(+'7. End-Year Report (LC)年度报告（当地）'!H76/$C$140,0)</f>
        <v>0</v>
      </c>
      <c r="I76" s="65">
        <f>IFERROR(+'7. End-Year Report (LC)年度报告（当地）'!I76/$C$140,0)</f>
        <v>0</v>
      </c>
      <c r="J76" s="78">
        <f>+'7. End-Year Report (LC)年度报告（当地）'!J76</f>
        <v>0</v>
      </c>
      <c r="K76" s="79">
        <f>IFERROR(+'7. End-Year Report (LC)年度报告（当地）'!K76/$N$140,0)</f>
        <v>0</v>
      </c>
      <c r="L76" s="78">
        <f>IFERROR(+'7. End-Year Report (LC)年度报告（当地）'!L76/$N$140,0)</f>
        <v>0</v>
      </c>
      <c r="M76" s="79">
        <f>IFERROR(+'7. End-Year Report (LC)年度报告（当地）'!M76/$N$140,0)</f>
        <v>0</v>
      </c>
      <c r="N76" s="78">
        <f>IFERROR(+'7. End-Year Report (LC)年度报告（当地）'!N76/$N$140,0)</f>
        <v>0</v>
      </c>
      <c r="O76" s="112" t="b">
        <f t="shared" si="16"/>
        <v>1</v>
      </c>
      <c r="P76" s="116">
        <f t="shared" si="17"/>
        <v>0</v>
      </c>
      <c r="Q76" s="116">
        <f t="shared" si="18"/>
        <v>0</v>
      </c>
      <c r="R76" s="116">
        <f t="shared" si="19"/>
        <v>0</v>
      </c>
      <c r="S76" s="116">
        <f t="shared" si="20"/>
        <v>0</v>
      </c>
      <c r="T76" s="116">
        <f t="shared" si="21"/>
        <v>0</v>
      </c>
      <c r="U76" s="9"/>
    </row>
    <row r="77" spans="1:21">
      <c r="A77" s="414"/>
      <c r="B77" s="102">
        <f>+'7. End-Year Report (LC)年度报告（当地）'!B77</f>
        <v>0</v>
      </c>
      <c r="C77" s="67">
        <f>+'7. End-Year Report (LC)年度报告（当地）'!C77</f>
        <v>0</v>
      </c>
      <c r="D77" s="2">
        <f>+'7. End-Year Report (LC)年度报告（当地）'!D77</f>
        <v>0</v>
      </c>
      <c r="E77" s="65">
        <f>+'7. End-Year Report (LC)年度报告（当地）'!E77</f>
        <v>0</v>
      </c>
      <c r="F77" s="65">
        <f>IFERROR(+'7. End-Year Report (LC)年度报告（当地）'!F77/$C$140,0)</f>
        <v>0</v>
      </c>
      <c r="G77" s="65">
        <f>IFERROR(+'7. End-Year Report (LC)年度报告（当地）'!G77/$C$140,0)</f>
        <v>0</v>
      </c>
      <c r="H77" s="65">
        <f>IFERROR(+'7. End-Year Report (LC)年度报告（当地）'!H77/$C$140,0)</f>
        <v>0</v>
      </c>
      <c r="I77" s="65">
        <f>IFERROR(+'7. End-Year Report (LC)年度报告（当地）'!I77/$C$140,0)</f>
        <v>0</v>
      </c>
      <c r="J77" s="78">
        <f>+'7. End-Year Report (LC)年度报告（当地）'!J77</f>
        <v>0</v>
      </c>
      <c r="K77" s="79">
        <f>IFERROR(+'7. End-Year Report (LC)年度报告（当地）'!K77/$N$140,0)</f>
        <v>0</v>
      </c>
      <c r="L77" s="78">
        <f>IFERROR(+'7. End-Year Report (LC)年度报告（当地）'!L77/$N$140,0)</f>
        <v>0</v>
      </c>
      <c r="M77" s="79">
        <f>IFERROR(+'7. End-Year Report (LC)年度报告（当地）'!M77/$N$140,0)</f>
        <v>0</v>
      </c>
      <c r="N77" s="78">
        <f>IFERROR(+'7. End-Year Report (LC)年度报告（当地）'!N77/$N$140,0)</f>
        <v>0</v>
      </c>
      <c r="O77" s="112" t="b">
        <f t="shared" si="16"/>
        <v>1</v>
      </c>
      <c r="P77" s="116">
        <f t="shared" si="17"/>
        <v>0</v>
      </c>
      <c r="Q77" s="116">
        <f t="shared" si="18"/>
        <v>0</v>
      </c>
      <c r="R77" s="116">
        <f t="shared" si="19"/>
        <v>0</v>
      </c>
      <c r="S77" s="116">
        <f t="shared" si="20"/>
        <v>0</v>
      </c>
      <c r="T77" s="116">
        <f t="shared" si="21"/>
        <v>0</v>
      </c>
      <c r="U77" s="9"/>
    </row>
    <row r="78" spans="1:21">
      <c r="A78" s="414"/>
      <c r="B78" s="102">
        <f>+'7. End-Year Report (LC)年度报告（当地）'!B78</f>
        <v>0</v>
      </c>
      <c r="C78" s="67">
        <f>+'7. End-Year Report (LC)年度报告（当地）'!C78</f>
        <v>0</v>
      </c>
      <c r="D78" s="2">
        <f>+'7. End-Year Report (LC)年度报告（当地）'!D78</f>
        <v>0</v>
      </c>
      <c r="E78" s="65">
        <f>+'7. End-Year Report (LC)年度报告（当地）'!E78</f>
        <v>0</v>
      </c>
      <c r="F78" s="65">
        <f>IFERROR(+'7. End-Year Report (LC)年度报告（当地）'!F78/$C$140,0)</f>
        <v>0</v>
      </c>
      <c r="G78" s="65">
        <f>IFERROR(+'7. End-Year Report (LC)年度报告（当地）'!G78/$C$140,0)</f>
        <v>0</v>
      </c>
      <c r="H78" s="65">
        <f>IFERROR(+'7. End-Year Report (LC)年度报告（当地）'!H78/$C$140,0)</f>
        <v>0</v>
      </c>
      <c r="I78" s="65">
        <f>IFERROR(+'7. End-Year Report (LC)年度报告（当地）'!I78/$C$140,0)</f>
        <v>0</v>
      </c>
      <c r="J78" s="78">
        <f>+'7. End-Year Report (LC)年度报告（当地）'!J78</f>
        <v>0</v>
      </c>
      <c r="K78" s="79">
        <f>IFERROR(+'7. End-Year Report (LC)年度报告（当地）'!K78/$N$140,0)</f>
        <v>0</v>
      </c>
      <c r="L78" s="78">
        <f>IFERROR(+'7. End-Year Report (LC)年度报告（当地）'!L78/$N$140,0)</f>
        <v>0</v>
      </c>
      <c r="M78" s="79">
        <f>IFERROR(+'7. End-Year Report (LC)年度报告（当地）'!M78/$N$140,0)</f>
        <v>0</v>
      </c>
      <c r="N78" s="78">
        <f>IFERROR(+'7. End-Year Report (LC)年度报告（当地）'!N78/$N$140,0)</f>
        <v>0</v>
      </c>
      <c r="O78" s="112" t="b">
        <f t="shared" si="16"/>
        <v>1</v>
      </c>
      <c r="P78" s="116">
        <f t="shared" si="17"/>
        <v>0</v>
      </c>
      <c r="Q78" s="116">
        <f t="shared" si="18"/>
        <v>0</v>
      </c>
      <c r="R78" s="116">
        <f t="shared" si="19"/>
        <v>0</v>
      </c>
      <c r="S78" s="116">
        <f t="shared" si="20"/>
        <v>0</v>
      </c>
      <c r="T78" s="116">
        <f t="shared" si="21"/>
        <v>0</v>
      </c>
      <c r="U78" s="9"/>
    </row>
    <row r="79" spans="1:21">
      <c r="A79" s="414"/>
      <c r="B79" s="102">
        <f>+'7. End-Year Report (LC)年度报告（当地）'!B79</f>
        <v>0</v>
      </c>
      <c r="C79" s="67">
        <f>+'7. End-Year Report (LC)年度报告（当地）'!C79</f>
        <v>0</v>
      </c>
      <c r="D79" s="2">
        <f>+'7. End-Year Report (LC)年度报告（当地）'!D79</f>
        <v>0</v>
      </c>
      <c r="E79" s="65">
        <f>+'7. End-Year Report (LC)年度报告（当地）'!E79</f>
        <v>0</v>
      </c>
      <c r="F79" s="65">
        <f>IFERROR(+'7. End-Year Report (LC)年度报告（当地）'!F79/$C$140,0)</f>
        <v>0</v>
      </c>
      <c r="G79" s="65">
        <f>IFERROR(+'7. End-Year Report (LC)年度报告（当地）'!G79/$C$140,0)</f>
        <v>0</v>
      </c>
      <c r="H79" s="65">
        <f>IFERROR(+'7. End-Year Report (LC)年度报告（当地）'!H79/$C$140,0)</f>
        <v>0</v>
      </c>
      <c r="I79" s="65">
        <f>IFERROR(+'7. End-Year Report (LC)年度报告（当地）'!I79/$C$140,0)</f>
        <v>0</v>
      </c>
      <c r="J79" s="78">
        <f>+'7. End-Year Report (LC)年度报告（当地）'!J79</f>
        <v>0</v>
      </c>
      <c r="K79" s="79">
        <f>IFERROR(+'7. End-Year Report (LC)年度报告（当地）'!K79/$N$140,0)</f>
        <v>0</v>
      </c>
      <c r="L79" s="78">
        <f>IFERROR(+'7. End-Year Report (LC)年度报告（当地）'!L79/$N$140,0)</f>
        <v>0</v>
      </c>
      <c r="M79" s="79">
        <f>IFERROR(+'7. End-Year Report (LC)年度报告（当地）'!M79/$N$140,0)</f>
        <v>0</v>
      </c>
      <c r="N79" s="78">
        <f>IFERROR(+'7. End-Year Report (LC)年度报告（当地）'!N79/$N$140,0)</f>
        <v>0</v>
      </c>
      <c r="O79" s="112" t="b">
        <f t="shared" si="16"/>
        <v>1</v>
      </c>
      <c r="P79" s="116">
        <f t="shared" si="17"/>
        <v>0</v>
      </c>
      <c r="Q79" s="116">
        <f t="shared" si="18"/>
        <v>0</v>
      </c>
      <c r="R79" s="116">
        <f t="shared" si="19"/>
        <v>0</v>
      </c>
      <c r="S79" s="116">
        <f t="shared" si="20"/>
        <v>0</v>
      </c>
      <c r="T79" s="116">
        <f t="shared" si="21"/>
        <v>0</v>
      </c>
      <c r="U79" s="9"/>
    </row>
    <row r="80" spans="1:21">
      <c r="A80" s="414"/>
      <c r="B80" s="102">
        <f>+'7. End-Year Report (LC)年度报告（当地）'!B80</f>
        <v>0</v>
      </c>
      <c r="C80" s="67">
        <f>+'7. End-Year Report (LC)年度报告（当地）'!C80</f>
        <v>0</v>
      </c>
      <c r="D80" s="2">
        <f>+'7. End-Year Report (LC)年度报告（当地）'!D80</f>
        <v>0</v>
      </c>
      <c r="E80" s="65">
        <f>+'7. End-Year Report (LC)年度报告（当地）'!E80</f>
        <v>0</v>
      </c>
      <c r="F80" s="65">
        <f>IFERROR(+'7. End-Year Report (LC)年度报告（当地）'!F80/$C$140,0)</f>
        <v>0</v>
      </c>
      <c r="G80" s="65">
        <f>IFERROR(+'7. End-Year Report (LC)年度报告（当地）'!G80/$C$140,0)</f>
        <v>0</v>
      </c>
      <c r="H80" s="65">
        <f>IFERROR(+'7. End-Year Report (LC)年度报告（当地）'!H80/$C$140,0)</f>
        <v>0</v>
      </c>
      <c r="I80" s="65">
        <f>IFERROR(+'7. End-Year Report (LC)年度报告（当地）'!I80/$C$140,0)</f>
        <v>0</v>
      </c>
      <c r="J80" s="78">
        <f>+'7. End-Year Report (LC)年度报告（当地）'!J80</f>
        <v>0</v>
      </c>
      <c r="K80" s="79">
        <f>IFERROR(+'7. End-Year Report (LC)年度报告（当地）'!K80/$N$140,0)</f>
        <v>0</v>
      </c>
      <c r="L80" s="78">
        <f>IFERROR(+'7. End-Year Report (LC)年度报告（当地）'!L80/$N$140,0)</f>
        <v>0</v>
      </c>
      <c r="M80" s="79">
        <f>IFERROR(+'7. End-Year Report (LC)年度报告（当地）'!M80/$N$140,0)</f>
        <v>0</v>
      </c>
      <c r="N80" s="78">
        <f>IFERROR(+'7. End-Year Report (LC)年度报告（当地）'!N80/$N$140,0)</f>
        <v>0</v>
      </c>
      <c r="O80" s="112" t="b">
        <f t="shared" si="16"/>
        <v>1</v>
      </c>
      <c r="P80" s="116">
        <f t="shared" si="17"/>
        <v>0</v>
      </c>
      <c r="Q80" s="116">
        <f t="shared" si="18"/>
        <v>0</v>
      </c>
      <c r="R80" s="116">
        <f t="shared" si="19"/>
        <v>0</v>
      </c>
      <c r="S80" s="116">
        <f t="shared" si="20"/>
        <v>0</v>
      </c>
      <c r="T80" s="116">
        <f t="shared" si="21"/>
        <v>0</v>
      </c>
      <c r="U80" s="9"/>
    </row>
    <row r="81" spans="1:21">
      <c r="A81" s="414"/>
      <c r="B81" s="102">
        <f>+'7. End-Year Report (LC)年度报告（当地）'!B81</f>
        <v>0</v>
      </c>
      <c r="C81" s="67">
        <f>+'7. End-Year Report (LC)年度报告（当地）'!C81</f>
        <v>0</v>
      </c>
      <c r="D81" s="2">
        <f>+'7. End-Year Report (LC)年度报告（当地）'!D81</f>
        <v>0</v>
      </c>
      <c r="E81" s="65">
        <f>+'7. End-Year Report (LC)年度报告（当地）'!E81</f>
        <v>0</v>
      </c>
      <c r="F81" s="65">
        <f>IFERROR(+'7. End-Year Report (LC)年度报告（当地）'!F81/$C$140,0)</f>
        <v>0</v>
      </c>
      <c r="G81" s="65">
        <f>IFERROR(+'7. End-Year Report (LC)年度报告（当地）'!G81/$C$140,0)</f>
        <v>0</v>
      </c>
      <c r="H81" s="65">
        <f>IFERROR(+'7. End-Year Report (LC)年度报告（当地）'!H81/$C$140,0)</f>
        <v>0</v>
      </c>
      <c r="I81" s="65">
        <f>IFERROR(+'7. End-Year Report (LC)年度报告（当地）'!I81/$C$140,0)</f>
        <v>0</v>
      </c>
      <c r="J81" s="78">
        <f>+'7. End-Year Report (LC)年度报告（当地）'!J81</f>
        <v>0</v>
      </c>
      <c r="K81" s="79">
        <f>IFERROR(+'7. End-Year Report (LC)年度报告（当地）'!K81/$N$140,0)</f>
        <v>0</v>
      </c>
      <c r="L81" s="78">
        <f>IFERROR(+'7. End-Year Report (LC)年度报告（当地）'!L81/$N$140,0)</f>
        <v>0</v>
      </c>
      <c r="M81" s="79">
        <f>IFERROR(+'7. End-Year Report (LC)年度报告（当地）'!M81/$N$140,0)</f>
        <v>0</v>
      </c>
      <c r="N81" s="78">
        <f>IFERROR(+'7. End-Year Report (LC)年度报告（当地）'!N81/$N$140,0)</f>
        <v>0</v>
      </c>
      <c r="O81" s="112" t="b">
        <f t="shared" si="16"/>
        <v>1</v>
      </c>
      <c r="P81" s="116">
        <f t="shared" si="17"/>
        <v>0</v>
      </c>
      <c r="Q81" s="116">
        <f t="shared" si="18"/>
        <v>0</v>
      </c>
      <c r="R81" s="116">
        <f t="shared" si="19"/>
        <v>0</v>
      </c>
      <c r="S81" s="116">
        <f t="shared" si="20"/>
        <v>0</v>
      </c>
      <c r="T81" s="116">
        <f t="shared" si="21"/>
        <v>0</v>
      </c>
      <c r="U81" s="9"/>
    </row>
    <row r="82" spans="1:21">
      <c r="A82" s="414"/>
      <c r="B82" s="102">
        <f>+'7. End-Year Report (LC)年度报告（当地）'!B82</f>
        <v>0</v>
      </c>
      <c r="C82" s="67">
        <f>+'7. End-Year Report (LC)年度报告（当地）'!C82</f>
        <v>0</v>
      </c>
      <c r="D82" s="2">
        <f>+'7. End-Year Report (LC)年度报告（当地）'!D82</f>
        <v>0</v>
      </c>
      <c r="E82" s="65">
        <f>+'7. End-Year Report (LC)年度报告（当地）'!E82</f>
        <v>0</v>
      </c>
      <c r="F82" s="65">
        <f>IFERROR(+'7. End-Year Report (LC)年度报告（当地）'!F82/$C$140,0)</f>
        <v>0</v>
      </c>
      <c r="G82" s="65">
        <f>IFERROR(+'7. End-Year Report (LC)年度报告（当地）'!G82/$C$140,0)</f>
        <v>0</v>
      </c>
      <c r="H82" s="65">
        <f>IFERROR(+'7. End-Year Report (LC)年度报告（当地）'!H82/$C$140,0)</f>
        <v>0</v>
      </c>
      <c r="I82" s="65">
        <f>IFERROR(+'7. End-Year Report (LC)年度报告（当地）'!I82/$C$140,0)</f>
        <v>0</v>
      </c>
      <c r="J82" s="78">
        <f>+'7. End-Year Report (LC)年度报告（当地）'!J82</f>
        <v>0</v>
      </c>
      <c r="K82" s="79">
        <f>IFERROR(+'7. End-Year Report (LC)年度报告（当地）'!K82/$N$140,0)</f>
        <v>0</v>
      </c>
      <c r="L82" s="78">
        <f>IFERROR(+'7. End-Year Report (LC)年度报告（当地）'!L82/$N$140,0)</f>
        <v>0</v>
      </c>
      <c r="M82" s="79">
        <f>IFERROR(+'7. End-Year Report (LC)年度报告（当地）'!M82/$N$140,0)</f>
        <v>0</v>
      </c>
      <c r="N82" s="78">
        <f>IFERROR(+'7. End-Year Report (LC)年度报告（当地）'!N82/$N$140,0)</f>
        <v>0</v>
      </c>
      <c r="O82" s="112" t="b">
        <f t="shared" si="16"/>
        <v>1</v>
      </c>
      <c r="P82" s="116">
        <f t="shared" si="17"/>
        <v>0</v>
      </c>
      <c r="Q82" s="116">
        <f t="shared" si="18"/>
        <v>0</v>
      </c>
      <c r="R82" s="116">
        <f t="shared" si="19"/>
        <v>0</v>
      </c>
      <c r="S82" s="116">
        <f t="shared" si="20"/>
        <v>0</v>
      </c>
      <c r="T82" s="116">
        <f t="shared" si="21"/>
        <v>0</v>
      </c>
      <c r="U82" s="9"/>
    </row>
    <row r="83" spans="1:21">
      <c r="A83" s="414"/>
      <c r="B83" s="102">
        <f>+'7. End-Year Report (LC)年度报告（当地）'!B83</f>
        <v>0</v>
      </c>
      <c r="C83" s="67">
        <f>+'7. End-Year Report (LC)年度报告（当地）'!C83</f>
        <v>0</v>
      </c>
      <c r="D83" s="2">
        <f>+'7. End-Year Report (LC)年度报告（当地）'!D83</f>
        <v>0</v>
      </c>
      <c r="E83" s="65">
        <f>+'7. End-Year Report (LC)年度报告（当地）'!E83</f>
        <v>0</v>
      </c>
      <c r="F83" s="65">
        <f>IFERROR(+'7. End-Year Report (LC)年度报告（当地）'!F83/$C$140,0)</f>
        <v>0</v>
      </c>
      <c r="G83" s="65">
        <f>IFERROR(+'7. End-Year Report (LC)年度报告（当地）'!G83/$C$140,0)</f>
        <v>0</v>
      </c>
      <c r="H83" s="65">
        <f>IFERROR(+'7. End-Year Report (LC)年度报告（当地）'!H83/$C$140,0)</f>
        <v>0</v>
      </c>
      <c r="I83" s="65">
        <f>IFERROR(+'7. End-Year Report (LC)年度报告（当地）'!I83/$C$140,0)</f>
        <v>0</v>
      </c>
      <c r="J83" s="78">
        <f>+'7. End-Year Report (LC)年度报告（当地）'!J83</f>
        <v>0</v>
      </c>
      <c r="K83" s="79">
        <f>IFERROR(+'7. End-Year Report (LC)年度报告（当地）'!K83/$N$140,0)</f>
        <v>0</v>
      </c>
      <c r="L83" s="78">
        <f>IFERROR(+'7. End-Year Report (LC)年度报告（当地）'!L83/$N$140,0)</f>
        <v>0</v>
      </c>
      <c r="M83" s="79">
        <f>IFERROR(+'7. End-Year Report (LC)年度报告（当地）'!M83/$N$140,0)</f>
        <v>0</v>
      </c>
      <c r="N83" s="78">
        <f>IFERROR(+'7. End-Year Report (LC)年度报告（当地）'!N83/$N$140,0)</f>
        <v>0</v>
      </c>
      <c r="O83" s="112" t="b">
        <f t="shared" si="16"/>
        <v>1</v>
      </c>
      <c r="P83" s="116">
        <f t="shared" si="17"/>
        <v>0</v>
      </c>
      <c r="Q83" s="116">
        <f t="shared" si="18"/>
        <v>0</v>
      </c>
      <c r="R83" s="116">
        <f t="shared" si="19"/>
        <v>0</v>
      </c>
      <c r="S83" s="116">
        <f t="shared" si="20"/>
        <v>0</v>
      </c>
      <c r="T83" s="116">
        <f t="shared" si="21"/>
        <v>0</v>
      </c>
      <c r="U83" s="9"/>
    </row>
    <row r="84" spans="1:21">
      <c r="A84" s="414"/>
      <c r="B84" s="102">
        <f>+'7. End-Year Report (LC)年度报告（当地）'!B84</f>
        <v>0</v>
      </c>
      <c r="C84" s="67">
        <f>+'7. End-Year Report (LC)年度报告（当地）'!C84</f>
        <v>0</v>
      </c>
      <c r="D84" s="2">
        <f>+'7. End-Year Report (LC)年度报告（当地）'!D84</f>
        <v>0</v>
      </c>
      <c r="E84" s="65">
        <f>+'7. End-Year Report (LC)年度报告（当地）'!E84</f>
        <v>0</v>
      </c>
      <c r="F84" s="65">
        <f>IFERROR(+'7. End-Year Report (LC)年度报告（当地）'!F84/$C$140,0)</f>
        <v>0</v>
      </c>
      <c r="G84" s="65">
        <f>IFERROR(+'7. End-Year Report (LC)年度报告（当地）'!G84/$C$140,0)</f>
        <v>0</v>
      </c>
      <c r="H84" s="65">
        <f>IFERROR(+'7. End-Year Report (LC)年度报告（当地）'!H84/$C$140,0)</f>
        <v>0</v>
      </c>
      <c r="I84" s="65">
        <f>IFERROR(+'7. End-Year Report (LC)年度报告（当地）'!I84/$C$140,0)</f>
        <v>0</v>
      </c>
      <c r="J84" s="78">
        <f>+'7. End-Year Report (LC)年度报告（当地）'!J84</f>
        <v>0</v>
      </c>
      <c r="K84" s="79">
        <f>IFERROR(+'7. End-Year Report (LC)年度报告（当地）'!K84/$N$140,0)</f>
        <v>0</v>
      </c>
      <c r="L84" s="78">
        <f>IFERROR(+'7. End-Year Report (LC)年度报告（当地）'!L84/$N$140,0)</f>
        <v>0</v>
      </c>
      <c r="M84" s="79">
        <f>IFERROR(+'7. End-Year Report (LC)年度报告（当地）'!M84/$N$140,0)</f>
        <v>0</v>
      </c>
      <c r="N84" s="78">
        <f>IFERROR(+'7. End-Year Report (LC)年度报告（当地）'!N84/$N$140,0)</f>
        <v>0</v>
      </c>
      <c r="O84" s="112" t="b">
        <f t="shared" si="16"/>
        <v>1</v>
      </c>
      <c r="P84" s="116">
        <f t="shared" si="17"/>
        <v>0</v>
      </c>
      <c r="Q84" s="116">
        <f t="shared" si="18"/>
        <v>0</v>
      </c>
      <c r="R84" s="116">
        <f t="shared" si="19"/>
        <v>0</v>
      </c>
      <c r="S84" s="116">
        <f t="shared" si="20"/>
        <v>0</v>
      </c>
      <c r="T84" s="116">
        <f t="shared" si="21"/>
        <v>0</v>
      </c>
      <c r="U84" s="9"/>
    </row>
    <row r="85" spans="1:21">
      <c r="A85" s="414"/>
      <c r="B85" s="102">
        <f>+'7. End-Year Report (LC)年度报告（当地）'!B85</f>
        <v>0</v>
      </c>
      <c r="C85" s="67">
        <f>+'7. End-Year Report (LC)年度报告（当地）'!C85</f>
        <v>0</v>
      </c>
      <c r="D85" s="2">
        <f>+'7. End-Year Report (LC)年度报告（当地）'!D85</f>
        <v>0</v>
      </c>
      <c r="E85" s="65">
        <f>+'7. End-Year Report (LC)年度报告（当地）'!E85</f>
        <v>0</v>
      </c>
      <c r="F85" s="65">
        <f>IFERROR(+'7. End-Year Report (LC)年度报告（当地）'!F85/$C$140,0)</f>
        <v>0</v>
      </c>
      <c r="G85" s="65">
        <f>IFERROR(+'7. End-Year Report (LC)年度报告（当地）'!G85/$C$140,0)</f>
        <v>0</v>
      </c>
      <c r="H85" s="65">
        <f>IFERROR(+'7. End-Year Report (LC)年度报告（当地）'!H85/$C$140,0)</f>
        <v>0</v>
      </c>
      <c r="I85" s="65">
        <f>IFERROR(+'7. End-Year Report (LC)年度报告（当地）'!I85/$C$140,0)</f>
        <v>0</v>
      </c>
      <c r="J85" s="78">
        <f>+'7. End-Year Report (LC)年度报告（当地）'!J85</f>
        <v>0</v>
      </c>
      <c r="K85" s="79">
        <f>IFERROR(+'7. End-Year Report (LC)年度报告（当地）'!K85/$N$140,0)</f>
        <v>0</v>
      </c>
      <c r="L85" s="78">
        <f>IFERROR(+'7. End-Year Report (LC)年度报告（当地）'!L85/$N$140,0)</f>
        <v>0</v>
      </c>
      <c r="M85" s="79">
        <f>IFERROR(+'7. End-Year Report (LC)年度报告（当地）'!M85/$N$140,0)</f>
        <v>0</v>
      </c>
      <c r="N85" s="78">
        <f>IFERROR(+'7. End-Year Report (LC)年度报告（当地）'!N85/$N$140,0)</f>
        <v>0</v>
      </c>
      <c r="O85" s="112" t="b">
        <f t="shared" si="16"/>
        <v>1</v>
      </c>
      <c r="P85" s="116">
        <f t="shared" si="17"/>
        <v>0</v>
      </c>
      <c r="Q85" s="116">
        <f t="shared" si="18"/>
        <v>0</v>
      </c>
      <c r="R85" s="116">
        <f t="shared" si="19"/>
        <v>0</v>
      </c>
      <c r="S85" s="116">
        <f t="shared" si="20"/>
        <v>0</v>
      </c>
      <c r="T85" s="116">
        <f t="shared" si="21"/>
        <v>0</v>
      </c>
      <c r="U85" s="9"/>
    </row>
    <row r="86" spans="1:21">
      <c r="A86" s="414"/>
      <c r="B86" s="102">
        <f>+'7. End-Year Report (LC)年度报告（当地）'!B86</f>
        <v>0</v>
      </c>
      <c r="C86" s="67">
        <f>+'7. End-Year Report (LC)年度报告（当地）'!C86</f>
        <v>0</v>
      </c>
      <c r="D86" s="2">
        <f>+'7. End-Year Report (LC)年度报告（当地）'!D86</f>
        <v>0</v>
      </c>
      <c r="E86" s="65">
        <f>+'7. End-Year Report (LC)年度报告（当地）'!E86</f>
        <v>0</v>
      </c>
      <c r="F86" s="65">
        <f>IFERROR(+'7. End-Year Report (LC)年度报告（当地）'!F86/$C$140,0)</f>
        <v>0</v>
      </c>
      <c r="G86" s="65">
        <f>IFERROR(+'7. End-Year Report (LC)年度报告（当地）'!G86/$C$140,0)</f>
        <v>0</v>
      </c>
      <c r="H86" s="65">
        <f>IFERROR(+'7. End-Year Report (LC)年度报告（当地）'!H86/$C$140,0)</f>
        <v>0</v>
      </c>
      <c r="I86" s="65">
        <f>IFERROR(+'7. End-Year Report (LC)年度报告（当地）'!I86/$C$140,0)</f>
        <v>0</v>
      </c>
      <c r="J86" s="78">
        <f>+'7. End-Year Report (LC)年度报告（当地）'!J86</f>
        <v>0</v>
      </c>
      <c r="K86" s="79">
        <f>IFERROR(+'7. End-Year Report (LC)年度报告（当地）'!K86/$N$140,0)</f>
        <v>0</v>
      </c>
      <c r="L86" s="78">
        <f>IFERROR(+'7. End-Year Report (LC)年度报告（当地）'!L86/$N$140,0)</f>
        <v>0</v>
      </c>
      <c r="M86" s="79">
        <f>IFERROR(+'7. End-Year Report (LC)年度报告（当地）'!M86/$N$140,0)</f>
        <v>0</v>
      </c>
      <c r="N86" s="78">
        <f>IFERROR(+'7. End-Year Report (LC)年度报告（当地）'!N86/$N$140,0)</f>
        <v>0</v>
      </c>
      <c r="O86" s="112" t="b">
        <f t="shared" si="16"/>
        <v>1</v>
      </c>
      <c r="P86" s="116">
        <f t="shared" si="17"/>
        <v>0</v>
      </c>
      <c r="Q86" s="116">
        <f t="shared" si="18"/>
        <v>0</v>
      </c>
      <c r="R86" s="116">
        <f t="shared" si="19"/>
        <v>0</v>
      </c>
      <c r="S86" s="116">
        <f t="shared" si="20"/>
        <v>0</v>
      </c>
      <c r="T86" s="116">
        <f t="shared" si="21"/>
        <v>0</v>
      </c>
      <c r="U86" s="9"/>
    </row>
    <row r="87" spans="1:21">
      <c r="A87" s="414"/>
      <c r="B87" s="102">
        <f>+'7. End-Year Report (LC)年度报告（当地）'!B87</f>
        <v>0</v>
      </c>
      <c r="C87" s="67">
        <f>+'7. End-Year Report (LC)年度报告（当地）'!C87</f>
        <v>0</v>
      </c>
      <c r="D87" s="2">
        <f>+'7. End-Year Report (LC)年度报告（当地）'!D87</f>
        <v>0</v>
      </c>
      <c r="E87" s="65">
        <f>+'7. End-Year Report (LC)年度报告（当地）'!E87</f>
        <v>0</v>
      </c>
      <c r="F87" s="65">
        <f>IFERROR(+'7. End-Year Report (LC)年度报告（当地）'!F87/$C$140,0)</f>
        <v>0</v>
      </c>
      <c r="G87" s="65">
        <f>IFERROR(+'7. End-Year Report (LC)年度报告（当地）'!G87/$C$140,0)</f>
        <v>0</v>
      </c>
      <c r="H87" s="65">
        <f>IFERROR(+'7. End-Year Report (LC)年度报告（当地）'!H87/$C$140,0)</f>
        <v>0</v>
      </c>
      <c r="I87" s="65">
        <f>IFERROR(+'7. End-Year Report (LC)年度报告（当地）'!I87/$C$140,0)</f>
        <v>0</v>
      </c>
      <c r="J87" s="78">
        <f>+'7. End-Year Report (LC)年度报告（当地）'!J87</f>
        <v>0</v>
      </c>
      <c r="K87" s="79">
        <f>IFERROR(+'7. End-Year Report (LC)年度报告（当地）'!K87/$N$140,0)</f>
        <v>0</v>
      </c>
      <c r="L87" s="78">
        <f>IFERROR(+'7. End-Year Report (LC)年度报告（当地）'!L87/$N$140,0)</f>
        <v>0</v>
      </c>
      <c r="M87" s="79">
        <f>IFERROR(+'7. End-Year Report (LC)年度报告（当地）'!M87/$N$140,0)</f>
        <v>0</v>
      </c>
      <c r="N87" s="78">
        <f>IFERROR(+'7. End-Year Report (LC)年度报告（当地）'!N87/$N$140,0)</f>
        <v>0</v>
      </c>
      <c r="O87" s="112" t="b">
        <f t="shared" si="16"/>
        <v>1</v>
      </c>
      <c r="P87" s="116">
        <f t="shared" si="17"/>
        <v>0</v>
      </c>
      <c r="Q87" s="116">
        <f t="shared" si="18"/>
        <v>0</v>
      </c>
      <c r="R87" s="116">
        <f t="shared" si="19"/>
        <v>0</v>
      </c>
      <c r="S87" s="116">
        <f t="shared" si="20"/>
        <v>0</v>
      </c>
      <c r="T87" s="116">
        <f t="shared" si="21"/>
        <v>0</v>
      </c>
      <c r="U87" s="9"/>
    </row>
    <row r="88" spans="1:21">
      <c r="A88" s="414"/>
      <c r="B88" s="102">
        <f>+'7. End-Year Report (LC)年度报告（当地）'!B88</f>
        <v>0</v>
      </c>
      <c r="C88" s="67">
        <f>+'7. End-Year Report (LC)年度报告（当地）'!C88</f>
        <v>0</v>
      </c>
      <c r="D88" s="2">
        <f>+'7. End-Year Report (LC)年度报告（当地）'!D88</f>
        <v>0</v>
      </c>
      <c r="E88" s="65">
        <f>+'7. End-Year Report (LC)年度报告（当地）'!E88</f>
        <v>0</v>
      </c>
      <c r="F88" s="65">
        <f>IFERROR(+'7. End-Year Report (LC)年度报告（当地）'!F88/$C$140,0)</f>
        <v>0</v>
      </c>
      <c r="G88" s="65">
        <f>IFERROR(+'7. End-Year Report (LC)年度报告（当地）'!G88/$C$140,0)</f>
        <v>0</v>
      </c>
      <c r="H88" s="65">
        <f>IFERROR(+'7. End-Year Report (LC)年度报告（当地）'!H88/$C$140,0)</f>
        <v>0</v>
      </c>
      <c r="I88" s="65">
        <f>IFERROR(+'7. End-Year Report (LC)年度报告（当地）'!I88/$C$140,0)</f>
        <v>0</v>
      </c>
      <c r="J88" s="78">
        <f>+'7. End-Year Report (LC)年度报告（当地）'!J88</f>
        <v>0</v>
      </c>
      <c r="K88" s="79">
        <f>IFERROR(+'7. End-Year Report (LC)年度报告（当地）'!K88/$N$140,0)</f>
        <v>0</v>
      </c>
      <c r="L88" s="78">
        <f>IFERROR(+'7. End-Year Report (LC)年度报告（当地）'!L88/$N$140,0)</f>
        <v>0</v>
      </c>
      <c r="M88" s="79">
        <f>IFERROR(+'7. End-Year Report (LC)年度报告（当地）'!M88/$N$140,0)</f>
        <v>0</v>
      </c>
      <c r="N88" s="78">
        <f>IFERROR(+'7. End-Year Report (LC)年度报告（当地）'!N88/$N$140,0)</f>
        <v>0</v>
      </c>
      <c r="O88" s="112" t="b">
        <f t="shared" si="16"/>
        <v>1</v>
      </c>
      <c r="P88" s="116">
        <f t="shared" si="17"/>
        <v>0</v>
      </c>
      <c r="Q88" s="116">
        <f t="shared" si="18"/>
        <v>0</v>
      </c>
      <c r="R88" s="116">
        <f t="shared" si="19"/>
        <v>0</v>
      </c>
      <c r="S88" s="116">
        <f t="shared" si="20"/>
        <v>0</v>
      </c>
      <c r="T88" s="116">
        <f t="shared" si="21"/>
        <v>0</v>
      </c>
      <c r="U88" s="9"/>
    </row>
    <row r="89" spans="1:21">
      <c r="A89" s="414"/>
      <c r="B89" s="102">
        <f>+'7. End-Year Report (LC)年度报告（当地）'!B89</f>
        <v>0</v>
      </c>
      <c r="C89" s="67">
        <f>+'7. End-Year Report (LC)年度报告（当地）'!C89</f>
        <v>0</v>
      </c>
      <c r="D89" s="2">
        <f>+'7. End-Year Report (LC)年度报告（当地）'!D89</f>
        <v>0</v>
      </c>
      <c r="E89" s="65">
        <f>+'7. End-Year Report (LC)年度报告（当地）'!E89</f>
        <v>0</v>
      </c>
      <c r="F89" s="65">
        <f>IFERROR(+'7. End-Year Report (LC)年度报告（当地）'!F89/$C$140,0)</f>
        <v>0</v>
      </c>
      <c r="G89" s="65">
        <f>IFERROR(+'7. End-Year Report (LC)年度报告（当地）'!G89/$C$140,0)</f>
        <v>0</v>
      </c>
      <c r="H89" s="65">
        <f>IFERROR(+'7. End-Year Report (LC)年度报告（当地）'!H89/$C$140,0)</f>
        <v>0</v>
      </c>
      <c r="I89" s="65">
        <f>IFERROR(+'7. End-Year Report (LC)年度报告（当地）'!I89/$C$140,0)</f>
        <v>0</v>
      </c>
      <c r="J89" s="78">
        <f>+'7. End-Year Report (LC)年度报告（当地）'!J89</f>
        <v>0</v>
      </c>
      <c r="K89" s="79">
        <f>IFERROR(+'7. End-Year Report (LC)年度报告（当地）'!K89/$N$140,0)</f>
        <v>0</v>
      </c>
      <c r="L89" s="78">
        <f>IFERROR(+'7. End-Year Report (LC)年度报告（当地）'!L89/$N$140,0)</f>
        <v>0</v>
      </c>
      <c r="M89" s="79">
        <f>IFERROR(+'7. End-Year Report (LC)年度报告（当地）'!M89/$N$140,0)</f>
        <v>0</v>
      </c>
      <c r="N89" s="78">
        <f>IFERROR(+'7. End-Year Report (LC)年度报告（当地）'!N89/$N$140,0)</f>
        <v>0</v>
      </c>
      <c r="O89" s="112" t="b">
        <f t="shared" si="16"/>
        <v>1</v>
      </c>
      <c r="P89" s="116">
        <f t="shared" si="17"/>
        <v>0</v>
      </c>
      <c r="Q89" s="116">
        <f t="shared" si="18"/>
        <v>0</v>
      </c>
      <c r="R89" s="116">
        <f t="shared" si="19"/>
        <v>0</v>
      </c>
      <c r="S89" s="116">
        <f t="shared" si="20"/>
        <v>0</v>
      </c>
      <c r="T89" s="116">
        <f t="shared" si="21"/>
        <v>0</v>
      </c>
      <c r="U89" s="9"/>
    </row>
    <row r="90" spans="1:21">
      <c r="A90" s="414"/>
      <c r="B90" s="102">
        <f>+'7. End-Year Report (LC)年度报告（当地）'!B90</f>
        <v>0</v>
      </c>
      <c r="C90" s="67">
        <f>+'7. End-Year Report (LC)年度报告（当地）'!C90</f>
        <v>0</v>
      </c>
      <c r="D90" s="2">
        <f>+'7. End-Year Report (LC)年度报告（当地）'!D90</f>
        <v>0</v>
      </c>
      <c r="E90" s="65">
        <f>+'7. End-Year Report (LC)年度报告（当地）'!E90</f>
        <v>0</v>
      </c>
      <c r="F90" s="65">
        <f>IFERROR(+'7. End-Year Report (LC)年度报告（当地）'!F90/$C$140,0)</f>
        <v>0</v>
      </c>
      <c r="G90" s="65">
        <f>IFERROR(+'7. End-Year Report (LC)年度报告（当地）'!G90/$C$140,0)</f>
        <v>0</v>
      </c>
      <c r="H90" s="65">
        <f>IFERROR(+'7. End-Year Report (LC)年度报告（当地）'!H90/$C$140,0)</f>
        <v>0</v>
      </c>
      <c r="I90" s="65">
        <f>IFERROR(+'7. End-Year Report (LC)年度报告（当地）'!I90/$C$140,0)</f>
        <v>0</v>
      </c>
      <c r="J90" s="78">
        <f>+'7. End-Year Report (LC)年度报告（当地）'!J90</f>
        <v>0</v>
      </c>
      <c r="K90" s="79">
        <f>IFERROR(+'7. End-Year Report (LC)年度报告（当地）'!K90/$N$140,0)</f>
        <v>0</v>
      </c>
      <c r="L90" s="78">
        <f>IFERROR(+'7. End-Year Report (LC)年度报告（当地）'!L90/$N$140,0)</f>
        <v>0</v>
      </c>
      <c r="M90" s="79">
        <f>IFERROR(+'7. End-Year Report (LC)年度报告（当地）'!M90/$N$140,0)</f>
        <v>0</v>
      </c>
      <c r="N90" s="78">
        <f>IFERROR(+'7. End-Year Report (LC)年度报告（当地）'!N90/$N$140,0)</f>
        <v>0</v>
      </c>
      <c r="O90" s="112" t="b">
        <f t="shared" si="16"/>
        <v>1</v>
      </c>
      <c r="P90" s="116">
        <f t="shared" si="17"/>
        <v>0</v>
      </c>
      <c r="Q90" s="116">
        <f t="shared" si="18"/>
        <v>0</v>
      </c>
      <c r="R90" s="116">
        <f t="shared" si="19"/>
        <v>0</v>
      </c>
      <c r="S90" s="116">
        <f t="shared" si="20"/>
        <v>0</v>
      </c>
      <c r="T90" s="116">
        <f t="shared" si="21"/>
        <v>0</v>
      </c>
      <c r="U90" s="9"/>
    </row>
    <row r="91" spans="1:21" ht="14.5" customHeight="1">
      <c r="A91" s="414"/>
      <c r="B91" s="102">
        <f>+'7. End-Year Report (LC)年度报告（当地）'!B91</f>
        <v>0</v>
      </c>
      <c r="C91" s="67">
        <f>+'7. End-Year Report (LC)年度报告（当地）'!C91</f>
        <v>0</v>
      </c>
      <c r="D91" s="2">
        <f>+'7. End-Year Report (LC)年度报告（当地）'!D91</f>
        <v>0</v>
      </c>
      <c r="E91" s="65">
        <f>+'7. End-Year Report (LC)年度报告（当地）'!E91</f>
        <v>0</v>
      </c>
      <c r="F91" s="65">
        <f>IFERROR(+'7. End-Year Report (LC)年度报告（当地）'!F91/$C$140,0)</f>
        <v>0</v>
      </c>
      <c r="G91" s="65">
        <f>IFERROR(+'7. End-Year Report (LC)年度报告（当地）'!G91/$C$140,0)</f>
        <v>0</v>
      </c>
      <c r="H91" s="65">
        <f>IFERROR(+'7. End-Year Report (LC)年度报告（当地）'!H91/$C$140,0)</f>
        <v>0</v>
      </c>
      <c r="I91" s="65">
        <f>IFERROR(+'7. End-Year Report (LC)年度报告（当地）'!I91/$C$140,0)</f>
        <v>0</v>
      </c>
      <c r="J91" s="78">
        <f>+'7. End-Year Report (LC)年度报告（当地）'!J91</f>
        <v>0</v>
      </c>
      <c r="K91" s="79">
        <f>IFERROR(+'7. End-Year Report (LC)年度报告（当地）'!K91/$N$140,0)</f>
        <v>0</v>
      </c>
      <c r="L91" s="78">
        <f>IFERROR(+'7. End-Year Report (LC)年度报告（当地）'!L91/$N$140,0)</f>
        <v>0</v>
      </c>
      <c r="M91" s="79">
        <f>IFERROR(+'7. End-Year Report (LC)年度报告（当地）'!M91/$N$140,0)</f>
        <v>0</v>
      </c>
      <c r="N91" s="78">
        <f>IFERROR(+'7. End-Year Report (LC)年度报告（当地）'!N91/$N$140,0)</f>
        <v>0</v>
      </c>
      <c r="O91" s="112" t="b">
        <f t="shared" si="16"/>
        <v>1</v>
      </c>
      <c r="P91" s="116">
        <f t="shared" si="17"/>
        <v>0</v>
      </c>
      <c r="Q91" s="116">
        <f t="shared" si="18"/>
        <v>0</v>
      </c>
      <c r="R91" s="116">
        <f t="shared" si="19"/>
        <v>0</v>
      </c>
      <c r="S91" s="116">
        <f t="shared" si="20"/>
        <v>0</v>
      </c>
      <c r="T91" s="116">
        <f t="shared" si="21"/>
        <v>0</v>
      </c>
      <c r="U91" s="9"/>
    </row>
    <row r="92" spans="1:21">
      <c r="A92" s="414"/>
      <c r="B92" s="102">
        <f>+'7. End-Year Report (LC)年度报告（当地）'!B92</f>
        <v>0</v>
      </c>
      <c r="C92" s="67">
        <f>+'7. End-Year Report (LC)年度报告（当地）'!C92</f>
        <v>0</v>
      </c>
      <c r="D92" s="2">
        <f>+'7. End-Year Report (LC)年度报告（当地）'!D92</f>
        <v>0</v>
      </c>
      <c r="E92" s="65">
        <f>+'7. End-Year Report (LC)年度报告（当地）'!E92</f>
        <v>0</v>
      </c>
      <c r="F92" s="65">
        <f>IFERROR(+'7. End-Year Report (LC)年度报告（当地）'!F92/$C$140,0)</f>
        <v>0</v>
      </c>
      <c r="G92" s="65">
        <f>IFERROR(+'7. End-Year Report (LC)年度报告（当地）'!G92/$C$140,0)</f>
        <v>0</v>
      </c>
      <c r="H92" s="65">
        <f>IFERROR(+'7. End-Year Report (LC)年度报告（当地）'!H92/$C$140,0)</f>
        <v>0</v>
      </c>
      <c r="I92" s="65">
        <f>IFERROR(+'7. End-Year Report (LC)年度报告（当地）'!I92/$C$140,0)</f>
        <v>0</v>
      </c>
      <c r="J92" s="78">
        <f>+'7. End-Year Report (LC)年度报告（当地）'!J92</f>
        <v>0</v>
      </c>
      <c r="K92" s="79">
        <f>IFERROR(+'7. End-Year Report (LC)年度报告（当地）'!K92/$N$140,0)</f>
        <v>0</v>
      </c>
      <c r="L92" s="78">
        <f>IFERROR(+'7. End-Year Report (LC)年度报告（当地）'!L92/$N$140,0)</f>
        <v>0</v>
      </c>
      <c r="M92" s="79">
        <f>IFERROR(+'7. End-Year Report (LC)年度报告（当地）'!M92/$N$140,0)</f>
        <v>0</v>
      </c>
      <c r="N92" s="78">
        <f>IFERROR(+'7. End-Year Report (LC)年度报告（当地）'!N92/$N$140,0)</f>
        <v>0</v>
      </c>
      <c r="O92" s="112" t="b">
        <f t="shared" si="16"/>
        <v>1</v>
      </c>
      <c r="P92" s="116">
        <f t="shared" si="17"/>
        <v>0</v>
      </c>
      <c r="Q92" s="116">
        <f t="shared" si="18"/>
        <v>0</v>
      </c>
      <c r="R92" s="116">
        <f t="shared" si="19"/>
        <v>0</v>
      </c>
      <c r="S92" s="116">
        <f t="shared" si="20"/>
        <v>0</v>
      </c>
      <c r="T92" s="116">
        <f t="shared" si="21"/>
        <v>0</v>
      </c>
      <c r="U92" s="9"/>
    </row>
    <row r="93" spans="1:21">
      <c r="A93" s="414"/>
      <c r="B93" s="102">
        <f>+'7. End-Year Report (LC)年度报告（当地）'!B93</f>
        <v>0</v>
      </c>
      <c r="C93" s="67">
        <f>+'7. End-Year Report (LC)年度报告（当地）'!C93</f>
        <v>0</v>
      </c>
      <c r="D93" s="2">
        <f>+'7. End-Year Report (LC)年度报告（当地）'!D93</f>
        <v>0</v>
      </c>
      <c r="E93" s="65">
        <f>+'7. End-Year Report (LC)年度报告（当地）'!E93</f>
        <v>0</v>
      </c>
      <c r="F93" s="65">
        <f>IFERROR(+'7. End-Year Report (LC)年度报告（当地）'!F93/$C$140,0)</f>
        <v>0</v>
      </c>
      <c r="G93" s="65">
        <f>IFERROR(+'7. End-Year Report (LC)年度报告（当地）'!G93/$C$140,0)</f>
        <v>0</v>
      </c>
      <c r="H93" s="65">
        <f>IFERROR(+'7. End-Year Report (LC)年度报告（当地）'!H93/$C$140,0)</f>
        <v>0</v>
      </c>
      <c r="I93" s="65">
        <f>IFERROR(+'7. End-Year Report (LC)年度报告（当地）'!I93/$C$140,0)</f>
        <v>0</v>
      </c>
      <c r="J93" s="78">
        <f>+'7. End-Year Report (LC)年度报告（当地）'!J93</f>
        <v>0</v>
      </c>
      <c r="K93" s="79">
        <f>IFERROR(+'7. End-Year Report (LC)年度报告（当地）'!K93/$N$140,0)</f>
        <v>0</v>
      </c>
      <c r="L93" s="78">
        <f>IFERROR(+'7. End-Year Report (LC)年度报告（当地）'!L93/$N$140,0)</f>
        <v>0</v>
      </c>
      <c r="M93" s="79">
        <f>IFERROR(+'7. End-Year Report (LC)年度报告（当地）'!M93/$N$140,0)</f>
        <v>0</v>
      </c>
      <c r="N93" s="78">
        <f>IFERROR(+'7. End-Year Report (LC)年度报告（当地）'!N93/$N$140,0)</f>
        <v>0</v>
      </c>
      <c r="O93" s="112" t="b">
        <f t="shared" si="16"/>
        <v>1</v>
      </c>
      <c r="P93" s="116">
        <f t="shared" si="17"/>
        <v>0</v>
      </c>
      <c r="Q93" s="116">
        <f t="shared" si="18"/>
        <v>0</v>
      </c>
      <c r="R93" s="116">
        <f t="shared" si="19"/>
        <v>0</v>
      </c>
      <c r="S93" s="116">
        <f t="shared" si="20"/>
        <v>0</v>
      </c>
      <c r="T93" s="116">
        <f t="shared" si="21"/>
        <v>0</v>
      </c>
      <c r="U93" s="9"/>
    </row>
    <row r="94" spans="1:21">
      <c r="A94" s="414"/>
      <c r="B94" s="102">
        <f>+'7. End-Year Report (LC)年度报告（当地）'!B94</f>
        <v>0</v>
      </c>
      <c r="C94" s="67">
        <f>+'7. End-Year Report (LC)年度报告（当地）'!C94</f>
        <v>0</v>
      </c>
      <c r="D94" s="2">
        <f>+'7. End-Year Report (LC)年度报告（当地）'!D94</f>
        <v>0</v>
      </c>
      <c r="E94" s="65">
        <f>+'7. End-Year Report (LC)年度报告（当地）'!E94</f>
        <v>0</v>
      </c>
      <c r="F94" s="65">
        <f>IFERROR(+'7. End-Year Report (LC)年度报告（当地）'!F94/$C$140,0)</f>
        <v>0</v>
      </c>
      <c r="G94" s="65">
        <f>IFERROR(+'7. End-Year Report (LC)年度报告（当地）'!G94/$C$140,0)</f>
        <v>0</v>
      </c>
      <c r="H94" s="65">
        <f>IFERROR(+'7. End-Year Report (LC)年度报告（当地）'!H94/$C$140,0)</f>
        <v>0</v>
      </c>
      <c r="I94" s="65">
        <f>IFERROR(+'7. End-Year Report (LC)年度报告（当地）'!I94/$C$140,0)</f>
        <v>0</v>
      </c>
      <c r="J94" s="78">
        <f>+'7. End-Year Report (LC)年度报告（当地）'!J94</f>
        <v>0</v>
      </c>
      <c r="K94" s="79">
        <f>IFERROR(+'7. End-Year Report (LC)年度报告（当地）'!K94/$N$140,0)</f>
        <v>0</v>
      </c>
      <c r="L94" s="78">
        <f>IFERROR(+'7. End-Year Report (LC)年度报告（当地）'!L94/$N$140,0)</f>
        <v>0</v>
      </c>
      <c r="M94" s="79">
        <f>IFERROR(+'7. End-Year Report (LC)年度报告（当地）'!M94/$N$140,0)</f>
        <v>0</v>
      </c>
      <c r="N94" s="78">
        <f>IFERROR(+'7. End-Year Report (LC)年度报告（当地）'!N94/$N$140,0)</f>
        <v>0</v>
      </c>
      <c r="O94" s="112" t="b">
        <f t="shared" si="16"/>
        <v>1</v>
      </c>
      <c r="P94" s="116">
        <f t="shared" si="17"/>
        <v>0</v>
      </c>
      <c r="Q94" s="116">
        <f t="shared" si="18"/>
        <v>0</v>
      </c>
      <c r="R94" s="116">
        <f t="shared" si="19"/>
        <v>0</v>
      </c>
      <c r="S94" s="116">
        <f t="shared" si="20"/>
        <v>0</v>
      </c>
      <c r="T94" s="116">
        <f t="shared" si="21"/>
        <v>0</v>
      </c>
      <c r="U94" s="9"/>
    </row>
    <row r="95" spans="1:21">
      <c r="A95" s="414"/>
      <c r="B95" s="102">
        <f>+'7. End-Year Report (LC)年度报告（当地）'!B95</f>
        <v>0</v>
      </c>
      <c r="C95" s="67">
        <f>+'7. End-Year Report (LC)年度报告（当地）'!C95</f>
        <v>0</v>
      </c>
      <c r="D95" s="2">
        <f>+'7. End-Year Report (LC)年度报告（当地）'!D95</f>
        <v>0</v>
      </c>
      <c r="E95" s="65">
        <f>+'7. End-Year Report (LC)年度报告（当地）'!E95</f>
        <v>0</v>
      </c>
      <c r="F95" s="65">
        <f>IFERROR(+'7. End-Year Report (LC)年度报告（当地）'!F95/$C$140,0)</f>
        <v>0</v>
      </c>
      <c r="G95" s="65">
        <f>IFERROR(+'7. End-Year Report (LC)年度报告（当地）'!G95/$C$140,0)</f>
        <v>0</v>
      </c>
      <c r="H95" s="65">
        <f>IFERROR(+'7. End-Year Report (LC)年度报告（当地）'!H95/$C$140,0)</f>
        <v>0</v>
      </c>
      <c r="I95" s="65">
        <f>IFERROR(+'7. End-Year Report (LC)年度报告（当地）'!I95/$C$140,0)</f>
        <v>0</v>
      </c>
      <c r="J95" s="78">
        <f>+'7. End-Year Report (LC)年度报告（当地）'!J95</f>
        <v>0</v>
      </c>
      <c r="K95" s="79">
        <f>IFERROR(+'7. End-Year Report (LC)年度报告（当地）'!K95/$N$140,0)</f>
        <v>0</v>
      </c>
      <c r="L95" s="78">
        <f>IFERROR(+'7. End-Year Report (LC)年度报告（当地）'!L95/$N$140,0)</f>
        <v>0</v>
      </c>
      <c r="M95" s="79">
        <f>IFERROR(+'7. End-Year Report (LC)年度报告（当地）'!M95/$N$140,0)</f>
        <v>0</v>
      </c>
      <c r="N95" s="78">
        <f>IFERROR(+'7. End-Year Report (LC)年度报告（当地）'!N95/$N$140,0)</f>
        <v>0</v>
      </c>
      <c r="O95" s="112" t="b">
        <f t="shared" si="16"/>
        <v>1</v>
      </c>
      <c r="P95" s="116">
        <f t="shared" si="17"/>
        <v>0</v>
      </c>
      <c r="Q95" s="116">
        <f t="shared" si="18"/>
        <v>0</v>
      </c>
      <c r="R95" s="116">
        <f t="shared" si="19"/>
        <v>0</v>
      </c>
      <c r="S95" s="116">
        <f t="shared" si="20"/>
        <v>0</v>
      </c>
      <c r="T95" s="116">
        <f t="shared" si="21"/>
        <v>0</v>
      </c>
      <c r="U95" s="9"/>
    </row>
    <row r="96" spans="1:21">
      <c r="A96" s="414"/>
      <c r="B96" s="102">
        <f>+'7. End-Year Report (LC)年度报告（当地）'!B96</f>
        <v>0</v>
      </c>
      <c r="C96" s="67">
        <f>+'7. End-Year Report (LC)年度报告（当地）'!C96</f>
        <v>0</v>
      </c>
      <c r="D96" s="2">
        <f>+'7. End-Year Report (LC)年度报告（当地）'!D96</f>
        <v>0</v>
      </c>
      <c r="E96" s="65">
        <f>+'7. End-Year Report (LC)年度报告（当地）'!E96</f>
        <v>0</v>
      </c>
      <c r="F96" s="65">
        <f>IFERROR(+'7. End-Year Report (LC)年度报告（当地）'!F96/$C$140,0)</f>
        <v>0</v>
      </c>
      <c r="G96" s="65">
        <f>IFERROR(+'7. End-Year Report (LC)年度报告（当地）'!G96/$C$140,0)</f>
        <v>0</v>
      </c>
      <c r="H96" s="65">
        <f>IFERROR(+'7. End-Year Report (LC)年度报告（当地）'!H96/$C$140,0)</f>
        <v>0</v>
      </c>
      <c r="I96" s="65">
        <f>IFERROR(+'7. End-Year Report (LC)年度报告（当地）'!I96/$C$140,0)</f>
        <v>0</v>
      </c>
      <c r="J96" s="78">
        <f>+'7. End-Year Report (LC)年度报告（当地）'!J96</f>
        <v>0</v>
      </c>
      <c r="K96" s="79">
        <f>IFERROR(+'7. End-Year Report (LC)年度报告（当地）'!K96/$N$140,0)</f>
        <v>0</v>
      </c>
      <c r="L96" s="78">
        <f>IFERROR(+'7. End-Year Report (LC)年度报告（当地）'!L96/$N$140,0)</f>
        <v>0</v>
      </c>
      <c r="M96" s="79">
        <f>IFERROR(+'7. End-Year Report (LC)年度报告（当地）'!M96/$N$140,0)</f>
        <v>0</v>
      </c>
      <c r="N96" s="78">
        <f>IFERROR(+'7. End-Year Report (LC)年度报告（当地）'!N96/$N$140,0)</f>
        <v>0</v>
      </c>
      <c r="O96" s="112" t="b">
        <f t="shared" si="16"/>
        <v>1</v>
      </c>
      <c r="P96" s="116">
        <f t="shared" si="17"/>
        <v>0</v>
      </c>
      <c r="Q96" s="116">
        <f t="shared" si="18"/>
        <v>0</v>
      </c>
      <c r="R96" s="116">
        <f t="shared" si="19"/>
        <v>0</v>
      </c>
      <c r="S96" s="116">
        <f t="shared" si="20"/>
        <v>0</v>
      </c>
      <c r="T96" s="116">
        <f t="shared" si="21"/>
        <v>0</v>
      </c>
      <c r="U96" s="9"/>
    </row>
    <row r="97" spans="1:21">
      <c r="A97" s="414"/>
      <c r="B97" s="102">
        <f>+'7. End-Year Report (LC)年度报告（当地）'!B97</f>
        <v>0</v>
      </c>
      <c r="C97" s="67">
        <f>+'7. End-Year Report (LC)年度报告（当地）'!C97</f>
        <v>0</v>
      </c>
      <c r="D97" s="2">
        <f>+'7. End-Year Report (LC)年度报告（当地）'!D97</f>
        <v>0</v>
      </c>
      <c r="E97" s="65">
        <f>+'7. End-Year Report (LC)年度报告（当地）'!E97</f>
        <v>0</v>
      </c>
      <c r="F97" s="65">
        <f>IFERROR(+'7. End-Year Report (LC)年度报告（当地）'!F97/$C$140,0)</f>
        <v>0</v>
      </c>
      <c r="G97" s="65">
        <f>IFERROR(+'7. End-Year Report (LC)年度报告（当地）'!G97/$C$140,0)</f>
        <v>0</v>
      </c>
      <c r="H97" s="65">
        <f>IFERROR(+'7. End-Year Report (LC)年度报告（当地）'!H97/$C$140,0)</f>
        <v>0</v>
      </c>
      <c r="I97" s="65">
        <f>IFERROR(+'7. End-Year Report (LC)年度报告（当地）'!I97/$C$140,0)</f>
        <v>0</v>
      </c>
      <c r="J97" s="78">
        <f>+'7. End-Year Report (LC)年度报告（当地）'!J97</f>
        <v>0</v>
      </c>
      <c r="K97" s="79">
        <f>IFERROR(+'7. End-Year Report (LC)年度报告（当地）'!K97/$N$140,0)</f>
        <v>0</v>
      </c>
      <c r="L97" s="78">
        <f>IFERROR(+'7. End-Year Report (LC)年度报告（当地）'!L97/$N$140,0)</f>
        <v>0</v>
      </c>
      <c r="M97" s="79">
        <f>IFERROR(+'7. End-Year Report (LC)年度报告（当地）'!M97/$N$140,0)</f>
        <v>0</v>
      </c>
      <c r="N97" s="78">
        <f>IFERROR(+'7. End-Year Report (LC)年度报告（当地）'!N97/$N$140,0)</f>
        <v>0</v>
      </c>
      <c r="O97" s="112" t="b">
        <f t="shared" si="16"/>
        <v>1</v>
      </c>
      <c r="P97" s="116">
        <f t="shared" si="17"/>
        <v>0</v>
      </c>
      <c r="Q97" s="116">
        <f t="shared" si="18"/>
        <v>0</v>
      </c>
      <c r="R97" s="116">
        <f t="shared" si="19"/>
        <v>0</v>
      </c>
      <c r="S97" s="116">
        <f t="shared" si="20"/>
        <v>0</v>
      </c>
      <c r="T97" s="116">
        <f t="shared" si="21"/>
        <v>0</v>
      </c>
      <c r="U97" s="9"/>
    </row>
    <row r="98" spans="1:21">
      <c r="A98" s="414"/>
      <c r="B98" s="102">
        <f>+'7. End-Year Report (LC)年度报告（当地）'!B98</f>
        <v>0</v>
      </c>
      <c r="C98" s="67">
        <f>+'7. End-Year Report (LC)年度报告（当地）'!C98</f>
        <v>0</v>
      </c>
      <c r="D98" s="2">
        <f>+'7. End-Year Report (LC)年度报告（当地）'!D98</f>
        <v>0</v>
      </c>
      <c r="E98" s="65">
        <f>+'7. End-Year Report (LC)年度报告（当地）'!E98</f>
        <v>0</v>
      </c>
      <c r="F98" s="65">
        <f>IFERROR(+'7. End-Year Report (LC)年度报告（当地）'!F98/$C$140,0)</f>
        <v>0</v>
      </c>
      <c r="G98" s="65">
        <f>IFERROR(+'7. End-Year Report (LC)年度报告（当地）'!G98/$C$140,0)</f>
        <v>0</v>
      </c>
      <c r="H98" s="65">
        <f>IFERROR(+'7. End-Year Report (LC)年度报告（当地）'!H98/$C$140,0)</f>
        <v>0</v>
      </c>
      <c r="I98" s="65">
        <f>IFERROR(+'7. End-Year Report (LC)年度报告（当地）'!I98/$C$140,0)</f>
        <v>0</v>
      </c>
      <c r="J98" s="78">
        <f>+'7. End-Year Report (LC)年度报告（当地）'!J98</f>
        <v>0</v>
      </c>
      <c r="K98" s="79">
        <f>IFERROR(+'7. End-Year Report (LC)年度报告（当地）'!K98/$N$140,0)</f>
        <v>0</v>
      </c>
      <c r="L98" s="78">
        <f>IFERROR(+'7. End-Year Report (LC)年度报告（当地）'!L98/$N$140,0)</f>
        <v>0</v>
      </c>
      <c r="M98" s="79">
        <f>IFERROR(+'7. End-Year Report (LC)年度报告（当地）'!M98/$N$140,0)</f>
        <v>0</v>
      </c>
      <c r="N98" s="78">
        <f>IFERROR(+'7. End-Year Report (LC)年度报告（当地）'!N98/$N$140,0)</f>
        <v>0</v>
      </c>
      <c r="O98" s="112" t="b">
        <f t="shared" si="16"/>
        <v>1</v>
      </c>
      <c r="P98" s="116">
        <f t="shared" si="17"/>
        <v>0</v>
      </c>
      <c r="Q98" s="116">
        <f t="shared" si="18"/>
        <v>0</v>
      </c>
      <c r="R98" s="116">
        <f t="shared" si="19"/>
        <v>0</v>
      </c>
      <c r="S98" s="116">
        <f t="shared" si="20"/>
        <v>0</v>
      </c>
      <c r="T98" s="116">
        <f t="shared" si="21"/>
        <v>0</v>
      </c>
      <c r="U98" s="9"/>
    </row>
    <row r="99" spans="1:21">
      <c r="A99" s="414"/>
      <c r="B99" s="2"/>
      <c r="C99" s="2"/>
      <c r="D99" s="2"/>
      <c r="E99" s="65"/>
      <c r="F99" s="65"/>
      <c r="G99" s="65"/>
      <c r="H99" s="65"/>
      <c r="I99" s="65"/>
      <c r="J99" s="78"/>
      <c r="K99" s="79"/>
      <c r="L99" s="78"/>
      <c r="M99" s="78"/>
      <c r="N99" s="78"/>
      <c r="O99" s="112"/>
      <c r="P99" s="92"/>
      <c r="Q99" s="92"/>
      <c r="R99" s="92"/>
      <c r="S99" s="96"/>
      <c r="T99" s="99"/>
      <c r="U99" s="9"/>
    </row>
    <row r="100" spans="1:21">
      <c r="A100" s="415"/>
      <c r="B100" s="334" t="s">
        <v>139</v>
      </c>
      <c r="C100" s="335"/>
      <c r="D100" s="335"/>
      <c r="E100" s="335"/>
      <c r="F100" s="345"/>
      <c r="G100" s="80">
        <f>SUM(G49:G99)</f>
        <v>0</v>
      </c>
      <c r="H100" s="80">
        <f>SUM(H49:H99)</f>
        <v>0</v>
      </c>
      <c r="I100" s="80">
        <f>SUM(I49:I99)</f>
        <v>0</v>
      </c>
      <c r="J100" s="81"/>
      <c r="K100" s="81"/>
      <c r="L100" s="81">
        <f>SUM(L49:L99)</f>
        <v>0</v>
      </c>
      <c r="M100" s="81">
        <f>SUM(M49:M99)</f>
        <v>0</v>
      </c>
      <c r="N100" s="81">
        <f>SUM(N49:N99)</f>
        <v>0</v>
      </c>
      <c r="O100" s="81"/>
      <c r="P100" s="411"/>
      <c r="Q100" s="412"/>
      <c r="R100" s="93">
        <f>IFERROR((L100-G100)/G100,0)</f>
        <v>0</v>
      </c>
      <c r="S100" s="97">
        <f>IFERROR((M100-H100)/H100,0)</f>
        <v>0</v>
      </c>
      <c r="T100" s="100">
        <f>IFERROR((N100-I100)/I100,0)</f>
        <v>0</v>
      </c>
      <c r="U100" s="9"/>
    </row>
    <row r="101" spans="1:21">
      <c r="A101" s="346" t="s">
        <v>221</v>
      </c>
      <c r="B101" s="102">
        <f>+'7. End-Year Report (LC)年度报告（当地）'!B101</f>
        <v>0</v>
      </c>
      <c r="C101" s="67">
        <f>+'7. End-Year Report (LC)年度报告（当地）'!C101</f>
        <v>0</v>
      </c>
      <c r="D101" s="2">
        <f>+'7. End-Year Report (LC)年度报告（当地）'!D101</f>
        <v>0</v>
      </c>
      <c r="E101" s="65">
        <f>+'7. End-Year Report (LC)年度报告（当地）'!E101</f>
        <v>0</v>
      </c>
      <c r="F101" s="65">
        <f>IFERROR(+'7. End-Year Report (LC)年度报告（当地）'!F101/$C$140,0)</f>
        <v>0</v>
      </c>
      <c r="G101" s="65">
        <f>IFERROR(+'7. End-Year Report (LC)年度报告（当地）'!G101/$C$140,0)</f>
        <v>0</v>
      </c>
      <c r="H101" s="65">
        <f>IFERROR(+'7. End-Year Report (LC)年度报告（当地）'!H101/$C$140,0)</f>
        <v>0</v>
      </c>
      <c r="I101" s="65">
        <f>IFERROR(+'7. End-Year Report (LC)年度报告（当地）'!I101/$C$140,0)</f>
        <v>0</v>
      </c>
      <c r="J101" s="78">
        <f>+'7. End-Year Report (LC)年度报告（当地）'!J101</f>
        <v>0</v>
      </c>
      <c r="K101" s="79">
        <f>IFERROR(+'7. End-Year Report (LC)年度报告（当地）'!K101/$N$140,0)</f>
        <v>0</v>
      </c>
      <c r="L101" s="78">
        <f>IFERROR(+'7. End-Year Report (LC)年度报告（当地）'!L101/$N$140,0)</f>
        <v>0</v>
      </c>
      <c r="M101" s="79">
        <f>IFERROR(+'7. End-Year Report (LC)年度报告（当地）'!M101/$N$140,0)</f>
        <v>0</v>
      </c>
      <c r="N101" s="78">
        <f>IFERROR(+'7. End-Year Report (LC)年度报告（当地）'!N101/$N$140,0)</f>
        <v>0</v>
      </c>
      <c r="O101" s="112" t="b">
        <f t="shared" ref="O101" si="22">IF((J101*K101)=(L101+M101),TRUE)</f>
        <v>1</v>
      </c>
      <c r="P101" s="116">
        <f>IFERROR((J101-E101)/E101,0)</f>
        <v>0</v>
      </c>
      <c r="Q101" s="116">
        <f t="shared" ref="Q101" si="23">IFERROR((K101-F101)/F101,0)</f>
        <v>0</v>
      </c>
      <c r="R101" s="116">
        <f t="shared" ref="R101" si="24">IFERROR((L101-G101)/G101,0)</f>
        <v>0</v>
      </c>
      <c r="S101" s="116">
        <f t="shared" ref="S101" si="25">IFERROR((M101-H101)/H101,0)</f>
        <v>0</v>
      </c>
      <c r="T101" s="116">
        <f t="shared" ref="T101" si="26">IFERROR((N101-I101)/I101,0)</f>
        <v>0</v>
      </c>
      <c r="U101" s="9"/>
    </row>
    <row r="102" spans="1:21">
      <c r="A102" s="346"/>
      <c r="B102" s="102">
        <f>+'7. End-Year Report (LC)年度报告（当地）'!B102</f>
        <v>0</v>
      </c>
      <c r="C102" s="67">
        <f>+'7. End-Year Report (LC)年度报告（当地）'!C102</f>
        <v>0</v>
      </c>
      <c r="D102" s="2">
        <f>+'7. End-Year Report (LC)年度报告（当地）'!D102</f>
        <v>0</v>
      </c>
      <c r="E102" s="65">
        <f>+'7. End-Year Report (LC)年度报告（当地）'!E102</f>
        <v>0</v>
      </c>
      <c r="F102" s="65">
        <f>IFERROR(+'7. End-Year Report (LC)年度报告（当地）'!F102/$C$140,0)</f>
        <v>0</v>
      </c>
      <c r="G102" s="65">
        <f>IFERROR(+'7. End-Year Report (LC)年度报告（当地）'!G102/$C$140,0)</f>
        <v>0</v>
      </c>
      <c r="H102" s="65">
        <f>IFERROR(+'7. End-Year Report (LC)年度报告（当地）'!H102/$C$140,0)</f>
        <v>0</v>
      </c>
      <c r="I102" s="65">
        <f>IFERROR(+'7. End-Year Report (LC)年度报告（当地）'!I102/$C$140,0)</f>
        <v>0</v>
      </c>
      <c r="J102" s="78">
        <f>+'7. End-Year Report (LC)年度报告（当地）'!J102</f>
        <v>0</v>
      </c>
      <c r="K102" s="79">
        <f>IFERROR(+'7. End-Year Report (LC)年度报告（当地）'!K102/$N$140,0)</f>
        <v>0</v>
      </c>
      <c r="L102" s="78">
        <f>IFERROR(+'7. End-Year Report (LC)年度报告（当地）'!L102/$N$140,0)</f>
        <v>0</v>
      </c>
      <c r="M102" s="79">
        <f>IFERROR(+'7. End-Year Report (LC)年度报告（当地）'!M102/$N$140,0)</f>
        <v>0</v>
      </c>
      <c r="N102" s="78">
        <f>IFERROR(+'7. End-Year Report (LC)年度报告（当地）'!N102/$N$140,0)</f>
        <v>0</v>
      </c>
      <c r="O102" s="112" t="b">
        <f t="shared" ref="O102:O110" si="27">IF((J102*K102)=(L102+M102),TRUE)</f>
        <v>1</v>
      </c>
      <c r="P102" s="116">
        <f t="shared" ref="P102:P110" si="28">IFERROR((J102-E102)/E102,0)</f>
        <v>0</v>
      </c>
      <c r="Q102" s="116">
        <f t="shared" ref="Q102:Q110" si="29">IFERROR((K102-F102)/F102,0)</f>
        <v>0</v>
      </c>
      <c r="R102" s="116">
        <f t="shared" ref="R102:R110" si="30">IFERROR((L102-G102)/G102,0)</f>
        <v>0</v>
      </c>
      <c r="S102" s="116">
        <f t="shared" ref="S102:S110" si="31">IFERROR((M102-H102)/H102,0)</f>
        <v>0</v>
      </c>
      <c r="T102" s="116">
        <f t="shared" ref="T102:T110" si="32">IFERROR((N102-I102)/I102,0)</f>
        <v>0</v>
      </c>
      <c r="U102" s="9"/>
    </row>
    <row r="103" spans="1:21">
      <c r="A103" s="346"/>
      <c r="B103" s="102">
        <f>+'7. End-Year Report (LC)年度报告（当地）'!B103</f>
        <v>0</v>
      </c>
      <c r="C103" s="67">
        <f>+'7. End-Year Report (LC)年度报告（当地）'!C103</f>
        <v>0</v>
      </c>
      <c r="D103" s="2">
        <f>+'7. End-Year Report (LC)年度报告（当地）'!D103</f>
        <v>0</v>
      </c>
      <c r="E103" s="65">
        <f>+'7. End-Year Report (LC)年度报告（当地）'!E103</f>
        <v>0</v>
      </c>
      <c r="F103" s="65">
        <f>IFERROR(+'7. End-Year Report (LC)年度报告（当地）'!F103/$C$140,0)</f>
        <v>0</v>
      </c>
      <c r="G103" s="65">
        <f>IFERROR(+'7. End-Year Report (LC)年度报告（当地）'!G103/$C$140,0)</f>
        <v>0</v>
      </c>
      <c r="H103" s="65">
        <f>IFERROR(+'7. End-Year Report (LC)年度报告（当地）'!H103/$C$140,0)</f>
        <v>0</v>
      </c>
      <c r="I103" s="65">
        <f>IFERROR(+'7. End-Year Report (LC)年度报告（当地）'!I103/$C$140,0)</f>
        <v>0</v>
      </c>
      <c r="J103" s="78">
        <f>+'7. End-Year Report (LC)年度报告（当地）'!J103</f>
        <v>0</v>
      </c>
      <c r="K103" s="79">
        <f>IFERROR(+'7. End-Year Report (LC)年度报告（当地）'!K103/$N$140,0)</f>
        <v>0</v>
      </c>
      <c r="L103" s="78">
        <f>IFERROR(+'7. End-Year Report (LC)年度报告（当地）'!L103/$N$140,0)</f>
        <v>0</v>
      </c>
      <c r="M103" s="79">
        <f>IFERROR(+'7. End-Year Report (LC)年度报告（当地）'!M103/$N$140,0)</f>
        <v>0</v>
      </c>
      <c r="N103" s="78">
        <f>IFERROR(+'7. End-Year Report (LC)年度报告（当地）'!N103/$N$140,0)</f>
        <v>0</v>
      </c>
      <c r="O103" s="112" t="b">
        <f t="shared" si="27"/>
        <v>1</v>
      </c>
      <c r="P103" s="116">
        <f t="shared" si="28"/>
        <v>0</v>
      </c>
      <c r="Q103" s="116">
        <f t="shared" si="29"/>
        <v>0</v>
      </c>
      <c r="R103" s="116">
        <f t="shared" si="30"/>
        <v>0</v>
      </c>
      <c r="S103" s="116">
        <f t="shared" si="31"/>
        <v>0</v>
      </c>
      <c r="T103" s="116">
        <f t="shared" si="32"/>
        <v>0</v>
      </c>
      <c r="U103" s="9"/>
    </row>
    <row r="104" spans="1:21">
      <c r="A104" s="346"/>
      <c r="B104" s="102">
        <f>+'7. End-Year Report (LC)年度报告（当地）'!B104</f>
        <v>0</v>
      </c>
      <c r="C104" s="67">
        <f>+'7. End-Year Report (LC)年度报告（当地）'!C104</f>
        <v>0</v>
      </c>
      <c r="D104" s="2">
        <f>+'7. End-Year Report (LC)年度报告（当地）'!D104</f>
        <v>0</v>
      </c>
      <c r="E104" s="65">
        <f>+'7. End-Year Report (LC)年度报告（当地）'!E104</f>
        <v>0</v>
      </c>
      <c r="F104" s="65">
        <f>IFERROR(+'7. End-Year Report (LC)年度报告（当地）'!F104/$C$140,0)</f>
        <v>0</v>
      </c>
      <c r="G104" s="65">
        <f>IFERROR(+'7. End-Year Report (LC)年度报告（当地）'!G104/$C$140,0)</f>
        <v>0</v>
      </c>
      <c r="H104" s="65">
        <f>IFERROR(+'7. End-Year Report (LC)年度报告（当地）'!H104/$C$140,0)</f>
        <v>0</v>
      </c>
      <c r="I104" s="65">
        <f>IFERROR(+'7. End-Year Report (LC)年度报告（当地）'!I104/$C$140,0)</f>
        <v>0</v>
      </c>
      <c r="J104" s="78">
        <f>+'7. End-Year Report (LC)年度报告（当地）'!J104</f>
        <v>0</v>
      </c>
      <c r="K104" s="79">
        <f>IFERROR(+'7. End-Year Report (LC)年度报告（当地）'!K104/$N$140,0)</f>
        <v>0</v>
      </c>
      <c r="L104" s="78">
        <f>IFERROR(+'7. End-Year Report (LC)年度报告（当地）'!L104/$N$140,0)</f>
        <v>0</v>
      </c>
      <c r="M104" s="79">
        <f>IFERROR(+'7. End-Year Report (LC)年度报告（当地）'!M104/$N$140,0)</f>
        <v>0</v>
      </c>
      <c r="N104" s="78">
        <f>IFERROR(+'7. End-Year Report (LC)年度报告（当地）'!N104/$N$140,0)</f>
        <v>0</v>
      </c>
      <c r="O104" s="112" t="b">
        <f t="shared" si="27"/>
        <v>1</v>
      </c>
      <c r="P104" s="116">
        <f t="shared" si="28"/>
        <v>0</v>
      </c>
      <c r="Q104" s="116">
        <f t="shared" si="29"/>
        <v>0</v>
      </c>
      <c r="R104" s="116">
        <f t="shared" si="30"/>
        <v>0</v>
      </c>
      <c r="S104" s="116">
        <f t="shared" si="31"/>
        <v>0</v>
      </c>
      <c r="T104" s="116">
        <f t="shared" si="32"/>
        <v>0</v>
      </c>
      <c r="U104" s="9"/>
    </row>
    <row r="105" spans="1:21">
      <c r="A105" s="346"/>
      <c r="B105" s="102">
        <f>+'7. End-Year Report (LC)年度报告（当地）'!B105</f>
        <v>0</v>
      </c>
      <c r="C105" s="67">
        <f>+'7. End-Year Report (LC)年度报告（当地）'!C105</f>
        <v>0</v>
      </c>
      <c r="D105" s="2">
        <f>+'7. End-Year Report (LC)年度报告（当地）'!D105</f>
        <v>0</v>
      </c>
      <c r="E105" s="65">
        <f>+'7. End-Year Report (LC)年度报告（当地）'!E105</f>
        <v>0</v>
      </c>
      <c r="F105" s="65">
        <f>IFERROR(+'7. End-Year Report (LC)年度报告（当地）'!F105/$C$140,0)</f>
        <v>0</v>
      </c>
      <c r="G105" s="65">
        <f>IFERROR(+'7. End-Year Report (LC)年度报告（当地）'!G105/$C$140,0)</f>
        <v>0</v>
      </c>
      <c r="H105" s="65">
        <f>IFERROR(+'7. End-Year Report (LC)年度报告（当地）'!H105/$C$140,0)</f>
        <v>0</v>
      </c>
      <c r="I105" s="65">
        <f>IFERROR(+'7. End-Year Report (LC)年度报告（当地）'!I105/$C$140,0)</f>
        <v>0</v>
      </c>
      <c r="J105" s="78">
        <f>+'7. End-Year Report (LC)年度报告（当地）'!J105</f>
        <v>0</v>
      </c>
      <c r="K105" s="79">
        <f>IFERROR(+'7. End-Year Report (LC)年度报告（当地）'!K105/$N$140,0)</f>
        <v>0</v>
      </c>
      <c r="L105" s="78">
        <f>IFERROR(+'7. End-Year Report (LC)年度报告（当地）'!L105/$N$140,0)</f>
        <v>0</v>
      </c>
      <c r="M105" s="79">
        <f>IFERROR(+'7. End-Year Report (LC)年度报告（当地）'!M105/$N$140,0)</f>
        <v>0</v>
      </c>
      <c r="N105" s="78">
        <f>IFERROR(+'7. End-Year Report (LC)年度报告（当地）'!N105/$N$140,0)</f>
        <v>0</v>
      </c>
      <c r="O105" s="112" t="b">
        <f t="shared" si="27"/>
        <v>1</v>
      </c>
      <c r="P105" s="116">
        <f t="shared" si="28"/>
        <v>0</v>
      </c>
      <c r="Q105" s="116">
        <f t="shared" si="29"/>
        <v>0</v>
      </c>
      <c r="R105" s="116">
        <f t="shared" si="30"/>
        <v>0</v>
      </c>
      <c r="S105" s="116">
        <f t="shared" si="31"/>
        <v>0</v>
      </c>
      <c r="T105" s="116">
        <f t="shared" si="32"/>
        <v>0</v>
      </c>
      <c r="U105" s="9"/>
    </row>
    <row r="106" spans="1:21">
      <c r="A106" s="346"/>
      <c r="B106" s="102">
        <f>+'7. End-Year Report (LC)年度报告（当地）'!B106</f>
        <v>0</v>
      </c>
      <c r="C106" s="67">
        <f>+'7. End-Year Report (LC)年度报告（当地）'!C106</f>
        <v>0</v>
      </c>
      <c r="D106" s="2">
        <f>+'7. End-Year Report (LC)年度报告（当地）'!D106</f>
        <v>0</v>
      </c>
      <c r="E106" s="65">
        <f>+'7. End-Year Report (LC)年度报告（当地）'!E106</f>
        <v>0</v>
      </c>
      <c r="F106" s="65">
        <f>IFERROR(+'7. End-Year Report (LC)年度报告（当地）'!F106/$C$140,0)</f>
        <v>0</v>
      </c>
      <c r="G106" s="65">
        <f>IFERROR(+'7. End-Year Report (LC)年度报告（当地）'!G106/$C$140,0)</f>
        <v>0</v>
      </c>
      <c r="H106" s="65">
        <f>IFERROR(+'7. End-Year Report (LC)年度报告（当地）'!H106/$C$140,0)</f>
        <v>0</v>
      </c>
      <c r="I106" s="65">
        <f>IFERROR(+'7. End-Year Report (LC)年度报告（当地）'!I106/$C$140,0)</f>
        <v>0</v>
      </c>
      <c r="J106" s="78">
        <f>+'7. End-Year Report (LC)年度报告（当地）'!J106</f>
        <v>0</v>
      </c>
      <c r="K106" s="79">
        <f>IFERROR(+'7. End-Year Report (LC)年度报告（当地）'!K106/$N$140,0)</f>
        <v>0</v>
      </c>
      <c r="L106" s="78">
        <f>IFERROR(+'7. End-Year Report (LC)年度报告（当地）'!L106/$N$140,0)</f>
        <v>0</v>
      </c>
      <c r="M106" s="79">
        <f>IFERROR(+'7. End-Year Report (LC)年度报告（当地）'!M106/$N$140,0)</f>
        <v>0</v>
      </c>
      <c r="N106" s="78">
        <f>IFERROR(+'7. End-Year Report (LC)年度报告（当地）'!N106/$N$140,0)</f>
        <v>0</v>
      </c>
      <c r="O106" s="112" t="b">
        <f t="shared" si="27"/>
        <v>1</v>
      </c>
      <c r="P106" s="116">
        <f t="shared" si="28"/>
        <v>0</v>
      </c>
      <c r="Q106" s="116">
        <f t="shared" si="29"/>
        <v>0</v>
      </c>
      <c r="R106" s="116">
        <f t="shared" si="30"/>
        <v>0</v>
      </c>
      <c r="S106" s="116">
        <f t="shared" si="31"/>
        <v>0</v>
      </c>
      <c r="T106" s="116">
        <f t="shared" si="32"/>
        <v>0</v>
      </c>
      <c r="U106" s="9"/>
    </row>
    <row r="107" spans="1:21">
      <c r="A107" s="346"/>
      <c r="B107" s="102">
        <f>+'7. End-Year Report (LC)年度报告（当地）'!B107</f>
        <v>0</v>
      </c>
      <c r="C107" s="67">
        <f>+'7. End-Year Report (LC)年度报告（当地）'!C107</f>
        <v>0</v>
      </c>
      <c r="D107" s="2">
        <f>+'7. End-Year Report (LC)年度报告（当地）'!D107</f>
        <v>0</v>
      </c>
      <c r="E107" s="65">
        <f>+'7. End-Year Report (LC)年度报告（当地）'!E107</f>
        <v>0</v>
      </c>
      <c r="F107" s="65">
        <f>IFERROR(+'7. End-Year Report (LC)年度报告（当地）'!F107/$C$140,0)</f>
        <v>0</v>
      </c>
      <c r="G107" s="65">
        <f>IFERROR(+'7. End-Year Report (LC)年度报告（当地）'!G107/$C$140,0)</f>
        <v>0</v>
      </c>
      <c r="H107" s="65">
        <f>IFERROR(+'7. End-Year Report (LC)年度报告（当地）'!H107/$C$140,0)</f>
        <v>0</v>
      </c>
      <c r="I107" s="65">
        <f>IFERROR(+'7. End-Year Report (LC)年度报告（当地）'!I107/$C$140,0)</f>
        <v>0</v>
      </c>
      <c r="J107" s="78">
        <f>+'7. End-Year Report (LC)年度报告（当地）'!J107</f>
        <v>0</v>
      </c>
      <c r="K107" s="79">
        <f>IFERROR(+'7. End-Year Report (LC)年度报告（当地）'!K107/$N$140,0)</f>
        <v>0</v>
      </c>
      <c r="L107" s="78">
        <f>IFERROR(+'7. End-Year Report (LC)年度报告（当地）'!L107/$N$140,0)</f>
        <v>0</v>
      </c>
      <c r="M107" s="79">
        <f>IFERROR(+'7. End-Year Report (LC)年度报告（当地）'!M107/$N$140,0)</f>
        <v>0</v>
      </c>
      <c r="N107" s="78">
        <f>IFERROR(+'7. End-Year Report (LC)年度报告（当地）'!N107/$N$140,0)</f>
        <v>0</v>
      </c>
      <c r="O107" s="112" t="b">
        <f t="shared" si="27"/>
        <v>1</v>
      </c>
      <c r="P107" s="116">
        <f t="shared" si="28"/>
        <v>0</v>
      </c>
      <c r="Q107" s="116">
        <f t="shared" si="29"/>
        <v>0</v>
      </c>
      <c r="R107" s="116">
        <f t="shared" si="30"/>
        <v>0</v>
      </c>
      <c r="S107" s="116">
        <f t="shared" si="31"/>
        <v>0</v>
      </c>
      <c r="T107" s="116">
        <f t="shared" si="32"/>
        <v>0</v>
      </c>
      <c r="U107" s="9"/>
    </row>
    <row r="108" spans="1:21">
      <c r="A108" s="346"/>
      <c r="B108" s="102">
        <f>+'7. End-Year Report (LC)年度报告（当地）'!B108</f>
        <v>0</v>
      </c>
      <c r="C108" s="67">
        <f>+'7. End-Year Report (LC)年度报告（当地）'!C108</f>
        <v>0</v>
      </c>
      <c r="D108" s="2">
        <f>+'7. End-Year Report (LC)年度报告（当地）'!D108</f>
        <v>0</v>
      </c>
      <c r="E108" s="65">
        <f>+'7. End-Year Report (LC)年度报告（当地）'!E108</f>
        <v>0</v>
      </c>
      <c r="F108" s="65">
        <f>IFERROR(+'7. End-Year Report (LC)年度报告（当地）'!F108/$C$140,0)</f>
        <v>0</v>
      </c>
      <c r="G108" s="65">
        <f>IFERROR(+'7. End-Year Report (LC)年度报告（当地）'!G108/$C$140,0)</f>
        <v>0</v>
      </c>
      <c r="H108" s="65">
        <f>IFERROR(+'7. End-Year Report (LC)年度报告（当地）'!H108/$C$140,0)</f>
        <v>0</v>
      </c>
      <c r="I108" s="65">
        <f>IFERROR(+'7. End-Year Report (LC)年度报告（当地）'!I108/$C$140,0)</f>
        <v>0</v>
      </c>
      <c r="J108" s="78">
        <f>+'7. End-Year Report (LC)年度报告（当地）'!J108</f>
        <v>0</v>
      </c>
      <c r="K108" s="79">
        <f>IFERROR(+'7. End-Year Report (LC)年度报告（当地）'!K108/$N$140,0)</f>
        <v>0</v>
      </c>
      <c r="L108" s="78">
        <f>IFERROR(+'7. End-Year Report (LC)年度报告（当地）'!L108/$N$140,0)</f>
        <v>0</v>
      </c>
      <c r="M108" s="79">
        <f>IFERROR(+'7. End-Year Report (LC)年度报告（当地）'!M108/$N$140,0)</f>
        <v>0</v>
      </c>
      <c r="N108" s="78">
        <f>IFERROR(+'7. End-Year Report (LC)年度报告（当地）'!N108/$N$140,0)</f>
        <v>0</v>
      </c>
      <c r="O108" s="112" t="b">
        <f t="shared" si="27"/>
        <v>1</v>
      </c>
      <c r="P108" s="116">
        <f t="shared" si="28"/>
        <v>0</v>
      </c>
      <c r="Q108" s="116">
        <f t="shared" si="29"/>
        <v>0</v>
      </c>
      <c r="R108" s="116">
        <f t="shared" si="30"/>
        <v>0</v>
      </c>
      <c r="S108" s="116">
        <f t="shared" si="31"/>
        <v>0</v>
      </c>
      <c r="T108" s="116">
        <f t="shared" si="32"/>
        <v>0</v>
      </c>
      <c r="U108" s="9"/>
    </row>
    <row r="109" spans="1:21">
      <c r="A109" s="346"/>
      <c r="B109" s="102">
        <f>+'7. End-Year Report (LC)年度报告（当地）'!B109</f>
        <v>0</v>
      </c>
      <c r="C109" s="67">
        <f>+'7. End-Year Report (LC)年度报告（当地）'!C109</f>
        <v>0</v>
      </c>
      <c r="D109" s="2">
        <f>+'7. End-Year Report (LC)年度报告（当地）'!D109</f>
        <v>0</v>
      </c>
      <c r="E109" s="65">
        <f>+'7. End-Year Report (LC)年度报告（当地）'!E109</f>
        <v>0</v>
      </c>
      <c r="F109" s="65">
        <f>IFERROR(+'7. End-Year Report (LC)年度报告（当地）'!F109/$C$140,0)</f>
        <v>0</v>
      </c>
      <c r="G109" s="65">
        <f>IFERROR(+'7. End-Year Report (LC)年度报告（当地）'!G109/$C$140,0)</f>
        <v>0</v>
      </c>
      <c r="H109" s="65">
        <f>IFERROR(+'7. End-Year Report (LC)年度报告（当地）'!H109/$C$140,0)</f>
        <v>0</v>
      </c>
      <c r="I109" s="65">
        <f>IFERROR(+'7. End-Year Report (LC)年度报告（当地）'!I109/$C$140,0)</f>
        <v>0</v>
      </c>
      <c r="J109" s="78">
        <f>+'7. End-Year Report (LC)年度报告（当地）'!J109</f>
        <v>0</v>
      </c>
      <c r="K109" s="79">
        <f>IFERROR(+'7. End-Year Report (LC)年度报告（当地）'!K109/$N$140,0)</f>
        <v>0</v>
      </c>
      <c r="L109" s="78">
        <f>IFERROR(+'7. End-Year Report (LC)年度报告（当地）'!L109/$N$140,0)</f>
        <v>0</v>
      </c>
      <c r="M109" s="79">
        <f>IFERROR(+'7. End-Year Report (LC)年度报告（当地）'!M109/$N$140,0)</f>
        <v>0</v>
      </c>
      <c r="N109" s="78">
        <f>IFERROR(+'7. End-Year Report (LC)年度报告（当地）'!N109/$N$140,0)</f>
        <v>0</v>
      </c>
      <c r="O109" s="112" t="b">
        <f t="shared" si="27"/>
        <v>1</v>
      </c>
      <c r="P109" s="116">
        <f t="shared" si="28"/>
        <v>0</v>
      </c>
      <c r="Q109" s="116">
        <f t="shared" si="29"/>
        <v>0</v>
      </c>
      <c r="R109" s="116">
        <f t="shared" si="30"/>
        <v>0</v>
      </c>
      <c r="S109" s="116">
        <f t="shared" si="31"/>
        <v>0</v>
      </c>
      <c r="T109" s="116">
        <f t="shared" si="32"/>
        <v>0</v>
      </c>
      <c r="U109" s="9"/>
    </row>
    <row r="110" spans="1:21">
      <c r="A110" s="346"/>
      <c r="B110" s="102">
        <f>+'7. End-Year Report (LC)年度报告（当地）'!B110</f>
        <v>0</v>
      </c>
      <c r="C110" s="67">
        <f>+'7. End-Year Report (LC)年度报告（当地）'!C110</f>
        <v>0</v>
      </c>
      <c r="D110" s="2">
        <f>+'7. End-Year Report (LC)年度报告（当地）'!D110</f>
        <v>0</v>
      </c>
      <c r="E110" s="65">
        <f>+'7. End-Year Report (LC)年度报告（当地）'!E110</f>
        <v>0</v>
      </c>
      <c r="F110" s="65">
        <f>IFERROR(+'7. End-Year Report (LC)年度报告（当地）'!F110/$C$140,0)</f>
        <v>0</v>
      </c>
      <c r="G110" s="65">
        <f>IFERROR(+'7. End-Year Report (LC)年度报告（当地）'!G110/$C$140,0)</f>
        <v>0</v>
      </c>
      <c r="H110" s="65">
        <f>IFERROR(+'7. End-Year Report (LC)年度报告（当地）'!H110/$C$140,0)</f>
        <v>0</v>
      </c>
      <c r="I110" s="65">
        <f>IFERROR(+'7. End-Year Report (LC)年度报告（当地）'!I110/$C$140,0)</f>
        <v>0</v>
      </c>
      <c r="J110" s="78">
        <f>+'7. End-Year Report (LC)年度报告（当地）'!J110</f>
        <v>0</v>
      </c>
      <c r="K110" s="79">
        <f>IFERROR(+'7. End-Year Report (LC)年度报告（当地）'!K110/$N$140,0)</f>
        <v>0</v>
      </c>
      <c r="L110" s="78">
        <f>IFERROR(+'7. End-Year Report (LC)年度报告（当地）'!L110/$N$140,0)</f>
        <v>0</v>
      </c>
      <c r="M110" s="79">
        <f>IFERROR(+'7. End-Year Report (LC)年度报告（当地）'!M110/$N$140,0)</f>
        <v>0</v>
      </c>
      <c r="N110" s="78">
        <f>IFERROR(+'7. End-Year Report (LC)年度报告（当地）'!N110/$N$140,0)</f>
        <v>0</v>
      </c>
      <c r="O110" s="112" t="b">
        <f t="shared" si="27"/>
        <v>1</v>
      </c>
      <c r="P110" s="116">
        <f t="shared" si="28"/>
        <v>0</v>
      </c>
      <c r="Q110" s="116">
        <f t="shared" si="29"/>
        <v>0</v>
      </c>
      <c r="R110" s="116">
        <f t="shared" si="30"/>
        <v>0</v>
      </c>
      <c r="S110" s="116">
        <f t="shared" si="31"/>
        <v>0</v>
      </c>
      <c r="T110" s="116">
        <f t="shared" si="32"/>
        <v>0</v>
      </c>
      <c r="U110" s="9"/>
    </row>
    <row r="111" spans="1:21">
      <c r="A111" s="346"/>
      <c r="B111" s="2"/>
      <c r="C111" s="2"/>
      <c r="D111" s="2"/>
      <c r="E111" s="65"/>
      <c r="F111" s="65"/>
      <c r="G111" s="65"/>
      <c r="H111" s="65"/>
      <c r="I111" s="65"/>
      <c r="J111" s="78"/>
      <c r="K111" s="79"/>
      <c r="L111" s="78"/>
      <c r="M111" s="78"/>
      <c r="N111" s="78"/>
      <c r="O111" s="112"/>
      <c r="P111" s="92"/>
      <c r="Q111" s="92"/>
      <c r="R111" s="92"/>
      <c r="S111" s="96"/>
      <c r="T111" s="99"/>
      <c r="U111" s="9"/>
    </row>
    <row r="112" spans="1:21">
      <c r="A112" s="346"/>
      <c r="B112" s="334" t="s">
        <v>219</v>
      </c>
      <c r="C112" s="335"/>
      <c r="D112" s="335"/>
      <c r="E112" s="335"/>
      <c r="F112" s="345"/>
      <c r="G112" s="80">
        <f>SUM(G101:G111)</f>
        <v>0</v>
      </c>
      <c r="H112" s="80">
        <f>SUM(H101:H111)</f>
        <v>0</v>
      </c>
      <c r="I112" s="80">
        <f>SUM(I101:I111)</f>
        <v>0</v>
      </c>
      <c r="J112" s="81"/>
      <c r="K112" s="81"/>
      <c r="L112" s="81">
        <f>SUM(L101:L111)</f>
        <v>0</v>
      </c>
      <c r="M112" s="81">
        <f>SUM(M101:M111)</f>
        <v>0</v>
      </c>
      <c r="N112" s="81">
        <f>SUM(N101:N111)</f>
        <v>0</v>
      </c>
      <c r="O112" s="81"/>
      <c r="P112" s="411"/>
      <c r="Q112" s="412"/>
      <c r="R112" s="93">
        <f>IFERROR((L112-G112)/G112,0)</f>
        <v>0</v>
      </c>
      <c r="S112" s="97">
        <f>IFERROR((M112-H112)/H112,0)</f>
        <v>0</v>
      </c>
      <c r="T112" s="100">
        <f>IFERROR((N112-I112)/I112,0)</f>
        <v>0</v>
      </c>
      <c r="U112" s="9"/>
    </row>
    <row r="113" spans="1:21">
      <c r="A113" s="346" t="s">
        <v>127</v>
      </c>
      <c r="B113" s="102">
        <f>+'7. End-Year Report (LC)年度报告（当地）'!B113</f>
        <v>0</v>
      </c>
      <c r="C113" s="67">
        <f>+'7. End-Year Report (LC)年度报告（当地）'!C113</f>
        <v>0</v>
      </c>
      <c r="D113" s="2">
        <f>+'7. End-Year Report (LC)年度报告（当地）'!D113</f>
        <v>0</v>
      </c>
      <c r="E113" s="65">
        <f>+'7. End-Year Report (LC)年度报告（当地）'!E113</f>
        <v>0</v>
      </c>
      <c r="F113" s="65">
        <f>IFERROR(+'7. End-Year Report (LC)年度报告（当地）'!F113/$C$140,0)</f>
        <v>0</v>
      </c>
      <c r="G113" s="65">
        <f>IFERROR(+'7. End-Year Report (LC)年度报告（当地）'!G113/$C$140,0)</f>
        <v>0</v>
      </c>
      <c r="H113" s="65">
        <f>IFERROR(+'7. End-Year Report (LC)年度报告（当地）'!H113/$C$140,0)</f>
        <v>0</v>
      </c>
      <c r="I113" s="65">
        <f>IFERROR(+'7. End-Year Report (LC)年度报告（当地）'!I113/$C$140,0)</f>
        <v>0</v>
      </c>
      <c r="J113" s="78">
        <f>+'7. End-Year Report (LC)年度报告（当地）'!J113</f>
        <v>0</v>
      </c>
      <c r="K113" s="79">
        <f>IFERROR(+'7. End-Year Report (LC)年度报告（当地）'!K113/$N$140,0)</f>
        <v>0</v>
      </c>
      <c r="L113" s="78">
        <f>IFERROR(+'7. End-Year Report (LC)年度报告（当地）'!L113/$N$140,0)</f>
        <v>0</v>
      </c>
      <c r="M113" s="79">
        <f>IFERROR(+'7. End-Year Report (LC)年度报告（当地）'!M113/$N$140,0)</f>
        <v>0</v>
      </c>
      <c r="N113" s="78">
        <f>IFERROR(+'7. End-Year Report (LC)年度报告（当地）'!N113/$N$140,0)</f>
        <v>0</v>
      </c>
      <c r="O113" s="112" t="b">
        <f t="shared" ref="O113" si="33">IF((J113*K113)=(L113+M113),TRUE)</f>
        <v>1</v>
      </c>
      <c r="P113" s="116">
        <f t="shared" ref="P113" si="34">IFERROR((J113-E113)/E113,0)</f>
        <v>0</v>
      </c>
      <c r="Q113" s="116">
        <f t="shared" ref="Q113" si="35">IFERROR((K113-F113)/F113,0)</f>
        <v>0</v>
      </c>
      <c r="R113" s="116">
        <f t="shared" ref="R113" si="36">IFERROR((L113-G113)/G113,0)</f>
        <v>0</v>
      </c>
      <c r="S113" s="116">
        <f t="shared" ref="S113" si="37">IFERROR((M113-H113)/H113,0)</f>
        <v>0</v>
      </c>
      <c r="T113" s="116">
        <f t="shared" ref="T113" si="38">IFERROR((N113-I113)/I113,0)</f>
        <v>0</v>
      </c>
      <c r="U113" s="9"/>
    </row>
    <row r="114" spans="1:21">
      <c r="A114" s="346"/>
      <c r="B114" s="102">
        <f>+'7. End-Year Report (LC)年度报告（当地）'!B114</f>
        <v>0</v>
      </c>
      <c r="C114" s="67">
        <f>+'7. End-Year Report (LC)年度报告（当地）'!C114</f>
        <v>0</v>
      </c>
      <c r="D114" s="2">
        <f>+'7. End-Year Report (LC)年度报告（当地）'!D114</f>
        <v>0</v>
      </c>
      <c r="E114" s="65">
        <f>+'7. End-Year Report (LC)年度报告（当地）'!E114</f>
        <v>0</v>
      </c>
      <c r="F114" s="65">
        <f>IFERROR(+'7. End-Year Report (LC)年度报告（当地）'!F114/$C$140,0)</f>
        <v>0</v>
      </c>
      <c r="G114" s="65">
        <f>IFERROR(+'7. End-Year Report (LC)年度报告（当地）'!G114/$C$140,0)</f>
        <v>0</v>
      </c>
      <c r="H114" s="65">
        <f>IFERROR(+'7. End-Year Report (LC)年度报告（当地）'!H114/$C$140,0)</f>
        <v>0</v>
      </c>
      <c r="I114" s="65">
        <f>IFERROR(+'7. End-Year Report (LC)年度报告（当地）'!I114/$C$140,0)</f>
        <v>0</v>
      </c>
      <c r="J114" s="78">
        <f>+'7. End-Year Report (LC)年度报告（当地）'!J114</f>
        <v>0</v>
      </c>
      <c r="K114" s="79">
        <f>IFERROR(+'7. End-Year Report (LC)年度报告（当地）'!K114/$N$140,0)</f>
        <v>0</v>
      </c>
      <c r="L114" s="78">
        <f>IFERROR(+'7. End-Year Report (LC)年度报告（当地）'!L114/$N$140,0)</f>
        <v>0</v>
      </c>
      <c r="M114" s="79">
        <f>IFERROR(+'7. End-Year Report (LC)年度报告（当地）'!M114/$N$140,0)</f>
        <v>0</v>
      </c>
      <c r="N114" s="78">
        <f>IFERROR(+'7. End-Year Report (LC)年度报告（当地）'!N114/$N$140,0)</f>
        <v>0</v>
      </c>
      <c r="O114" s="112" t="b">
        <f t="shared" ref="O114:O122" si="39">IF((J114*K114)=(L114+M114),TRUE)</f>
        <v>1</v>
      </c>
      <c r="P114" s="116">
        <f t="shared" ref="P114:P122" si="40">IFERROR((J114-E114)/E114,0)</f>
        <v>0</v>
      </c>
      <c r="Q114" s="116">
        <f t="shared" ref="Q114:Q122" si="41">IFERROR((K114-F114)/F114,0)</f>
        <v>0</v>
      </c>
      <c r="R114" s="116">
        <f t="shared" ref="R114:R122" si="42">IFERROR((L114-G114)/G114,0)</f>
        <v>0</v>
      </c>
      <c r="S114" s="116">
        <f t="shared" ref="S114:S122" si="43">IFERROR((M114-H114)/H114,0)</f>
        <v>0</v>
      </c>
      <c r="T114" s="116">
        <f t="shared" ref="T114:T122" si="44">IFERROR((N114-I114)/I114,0)</f>
        <v>0</v>
      </c>
      <c r="U114" s="9"/>
    </row>
    <row r="115" spans="1:21">
      <c r="A115" s="346"/>
      <c r="B115" s="102">
        <f>+'7. End-Year Report (LC)年度报告（当地）'!B115</f>
        <v>0</v>
      </c>
      <c r="C115" s="67">
        <f>+'7. End-Year Report (LC)年度报告（当地）'!C115</f>
        <v>0</v>
      </c>
      <c r="D115" s="2">
        <f>+'7. End-Year Report (LC)年度报告（当地）'!D115</f>
        <v>0</v>
      </c>
      <c r="E115" s="65">
        <f>+'7. End-Year Report (LC)年度报告（当地）'!E115</f>
        <v>0</v>
      </c>
      <c r="F115" s="65">
        <f>IFERROR(+'7. End-Year Report (LC)年度报告（当地）'!F115/$C$140,0)</f>
        <v>0</v>
      </c>
      <c r="G115" s="65">
        <f>IFERROR(+'7. End-Year Report (LC)年度报告（当地）'!G115/$C$140,0)</f>
        <v>0</v>
      </c>
      <c r="H115" s="65">
        <f>IFERROR(+'7. End-Year Report (LC)年度报告（当地）'!H115/$C$140,0)</f>
        <v>0</v>
      </c>
      <c r="I115" s="65">
        <f>IFERROR(+'7. End-Year Report (LC)年度报告（当地）'!I115/$C$140,0)</f>
        <v>0</v>
      </c>
      <c r="J115" s="78">
        <f>+'7. End-Year Report (LC)年度报告（当地）'!J115</f>
        <v>0</v>
      </c>
      <c r="K115" s="79">
        <f>IFERROR(+'7. End-Year Report (LC)年度报告（当地）'!K115/$N$140,0)</f>
        <v>0</v>
      </c>
      <c r="L115" s="78">
        <f>IFERROR(+'7. End-Year Report (LC)年度报告（当地）'!L115/$N$140,0)</f>
        <v>0</v>
      </c>
      <c r="M115" s="79">
        <f>IFERROR(+'7. End-Year Report (LC)年度报告（当地）'!M115/$N$140,0)</f>
        <v>0</v>
      </c>
      <c r="N115" s="78">
        <f>IFERROR(+'7. End-Year Report (LC)年度报告（当地）'!N115/$N$140,0)</f>
        <v>0</v>
      </c>
      <c r="O115" s="112" t="b">
        <f t="shared" si="39"/>
        <v>1</v>
      </c>
      <c r="P115" s="116">
        <f t="shared" si="40"/>
        <v>0</v>
      </c>
      <c r="Q115" s="116">
        <f t="shared" si="41"/>
        <v>0</v>
      </c>
      <c r="R115" s="116">
        <f t="shared" si="42"/>
        <v>0</v>
      </c>
      <c r="S115" s="116">
        <f t="shared" si="43"/>
        <v>0</v>
      </c>
      <c r="T115" s="116">
        <f t="shared" si="44"/>
        <v>0</v>
      </c>
      <c r="U115" s="9"/>
    </row>
    <row r="116" spans="1:21">
      <c r="A116" s="346"/>
      <c r="B116" s="102">
        <f>+'7. End-Year Report (LC)年度报告（当地）'!B116</f>
        <v>0</v>
      </c>
      <c r="C116" s="67">
        <f>+'7. End-Year Report (LC)年度报告（当地）'!C116</f>
        <v>0</v>
      </c>
      <c r="D116" s="2">
        <f>+'7. End-Year Report (LC)年度报告（当地）'!D116</f>
        <v>0</v>
      </c>
      <c r="E116" s="65">
        <f>+'7. End-Year Report (LC)年度报告（当地）'!E116</f>
        <v>0</v>
      </c>
      <c r="F116" s="65">
        <f>IFERROR(+'7. End-Year Report (LC)年度报告（当地）'!F116/$C$140,0)</f>
        <v>0</v>
      </c>
      <c r="G116" s="65">
        <f>IFERROR(+'7. End-Year Report (LC)年度报告（当地）'!G116/$C$140,0)</f>
        <v>0</v>
      </c>
      <c r="H116" s="65">
        <f>IFERROR(+'7. End-Year Report (LC)年度报告（当地）'!H116/$C$140,0)</f>
        <v>0</v>
      </c>
      <c r="I116" s="65">
        <f>IFERROR(+'7. End-Year Report (LC)年度报告（当地）'!I116/$C$140,0)</f>
        <v>0</v>
      </c>
      <c r="J116" s="78">
        <f>+'7. End-Year Report (LC)年度报告（当地）'!J116</f>
        <v>0</v>
      </c>
      <c r="K116" s="79">
        <f>IFERROR(+'7. End-Year Report (LC)年度报告（当地）'!K116/$N$140,0)</f>
        <v>0</v>
      </c>
      <c r="L116" s="78">
        <f>IFERROR(+'7. End-Year Report (LC)年度报告（当地）'!L116/$N$140,0)</f>
        <v>0</v>
      </c>
      <c r="M116" s="79">
        <f>IFERROR(+'7. End-Year Report (LC)年度报告（当地）'!M116/$N$140,0)</f>
        <v>0</v>
      </c>
      <c r="N116" s="78">
        <f>IFERROR(+'7. End-Year Report (LC)年度报告（当地）'!N116/$N$140,0)</f>
        <v>0</v>
      </c>
      <c r="O116" s="112" t="b">
        <f t="shared" si="39"/>
        <v>1</v>
      </c>
      <c r="P116" s="116">
        <f t="shared" si="40"/>
        <v>0</v>
      </c>
      <c r="Q116" s="116">
        <f t="shared" si="41"/>
        <v>0</v>
      </c>
      <c r="R116" s="116">
        <f t="shared" si="42"/>
        <v>0</v>
      </c>
      <c r="S116" s="116">
        <f t="shared" si="43"/>
        <v>0</v>
      </c>
      <c r="T116" s="116">
        <f t="shared" si="44"/>
        <v>0</v>
      </c>
      <c r="U116" s="9"/>
    </row>
    <row r="117" spans="1:21">
      <c r="A117" s="346"/>
      <c r="B117" s="102">
        <f>+'7. End-Year Report (LC)年度报告（当地）'!B117</f>
        <v>0</v>
      </c>
      <c r="C117" s="67">
        <f>+'7. End-Year Report (LC)年度报告（当地）'!C117</f>
        <v>0</v>
      </c>
      <c r="D117" s="2">
        <f>+'7. End-Year Report (LC)年度报告（当地）'!D117</f>
        <v>0</v>
      </c>
      <c r="E117" s="65">
        <f>+'7. End-Year Report (LC)年度报告（当地）'!E117</f>
        <v>0</v>
      </c>
      <c r="F117" s="65">
        <f>IFERROR(+'7. End-Year Report (LC)年度报告（当地）'!F117/$C$140,0)</f>
        <v>0</v>
      </c>
      <c r="G117" s="65">
        <f>IFERROR(+'7. End-Year Report (LC)年度报告（当地）'!G117/$C$140,0)</f>
        <v>0</v>
      </c>
      <c r="H117" s="65">
        <f>IFERROR(+'7. End-Year Report (LC)年度报告（当地）'!H117/$C$140,0)</f>
        <v>0</v>
      </c>
      <c r="I117" s="65">
        <f>IFERROR(+'7. End-Year Report (LC)年度报告（当地）'!I117/$C$140,0)</f>
        <v>0</v>
      </c>
      <c r="J117" s="78">
        <f>+'7. End-Year Report (LC)年度报告（当地）'!J117</f>
        <v>0</v>
      </c>
      <c r="K117" s="79">
        <f>IFERROR(+'7. End-Year Report (LC)年度报告（当地）'!K117/$N$140,0)</f>
        <v>0</v>
      </c>
      <c r="L117" s="78">
        <f>IFERROR(+'7. End-Year Report (LC)年度报告（当地）'!L117/$N$140,0)</f>
        <v>0</v>
      </c>
      <c r="M117" s="79">
        <f>IFERROR(+'7. End-Year Report (LC)年度报告（当地）'!M117/$N$140,0)</f>
        <v>0</v>
      </c>
      <c r="N117" s="78">
        <f>IFERROR(+'7. End-Year Report (LC)年度报告（当地）'!N117/$N$140,0)</f>
        <v>0</v>
      </c>
      <c r="O117" s="112" t="b">
        <f t="shared" si="39"/>
        <v>1</v>
      </c>
      <c r="P117" s="116">
        <f t="shared" si="40"/>
        <v>0</v>
      </c>
      <c r="Q117" s="116">
        <f t="shared" si="41"/>
        <v>0</v>
      </c>
      <c r="R117" s="116">
        <f t="shared" si="42"/>
        <v>0</v>
      </c>
      <c r="S117" s="116">
        <f t="shared" si="43"/>
        <v>0</v>
      </c>
      <c r="T117" s="116">
        <f t="shared" si="44"/>
        <v>0</v>
      </c>
      <c r="U117" s="9"/>
    </row>
    <row r="118" spans="1:21">
      <c r="A118" s="346"/>
      <c r="B118" s="102">
        <f>+'7. End-Year Report (LC)年度报告（当地）'!B118</f>
        <v>0</v>
      </c>
      <c r="C118" s="67">
        <f>+'7. End-Year Report (LC)年度报告（当地）'!C118</f>
        <v>0</v>
      </c>
      <c r="D118" s="2">
        <f>+'7. End-Year Report (LC)年度报告（当地）'!D118</f>
        <v>0</v>
      </c>
      <c r="E118" s="65">
        <f>+'7. End-Year Report (LC)年度报告（当地）'!E118</f>
        <v>0</v>
      </c>
      <c r="F118" s="65">
        <f>IFERROR(+'7. End-Year Report (LC)年度报告（当地）'!F118/$C$140,0)</f>
        <v>0</v>
      </c>
      <c r="G118" s="65">
        <f>IFERROR(+'7. End-Year Report (LC)年度报告（当地）'!G118/$C$140,0)</f>
        <v>0</v>
      </c>
      <c r="H118" s="65">
        <f>IFERROR(+'7. End-Year Report (LC)年度报告（当地）'!H118/$C$140,0)</f>
        <v>0</v>
      </c>
      <c r="I118" s="65">
        <f>IFERROR(+'7. End-Year Report (LC)年度报告（当地）'!I118/$C$140,0)</f>
        <v>0</v>
      </c>
      <c r="J118" s="78">
        <f>+'7. End-Year Report (LC)年度报告（当地）'!J118</f>
        <v>0</v>
      </c>
      <c r="K118" s="79">
        <f>IFERROR(+'7. End-Year Report (LC)年度报告（当地）'!K118/$N$140,0)</f>
        <v>0</v>
      </c>
      <c r="L118" s="78">
        <f>IFERROR(+'7. End-Year Report (LC)年度报告（当地）'!L118/$N$140,0)</f>
        <v>0</v>
      </c>
      <c r="M118" s="79">
        <f>IFERROR(+'7. End-Year Report (LC)年度报告（当地）'!M118/$N$140,0)</f>
        <v>0</v>
      </c>
      <c r="N118" s="78">
        <f>IFERROR(+'7. End-Year Report (LC)年度报告（当地）'!N118/$N$140,0)</f>
        <v>0</v>
      </c>
      <c r="O118" s="112" t="b">
        <f t="shared" si="39"/>
        <v>1</v>
      </c>
      <c r="P118" s="116">
        <f t="shared" si="40"/>
        <v>0</v>
      </c>
      <c r="Q118" s="116">
        <f t="shared" si="41"/>
        <v>0</v>
      </c>
      <c r="R118" s="116">
        <f t="shared" si="42"/>
        <v>0</v>
      </c>
      <c r="S118" s="116">
        <f t="shared" si="43"/>
        <v>0</v>
      </c>
      <c r="T118" s="116">
        <f t="shared" si="44"/>
        <v>0</v>
      </c>
      <c r="U118" s="9"/>
    </row>
    <row r="119" spans="1:21">
      <c r="A119" s="346"/>
      <c r="B119" s="102">
        <f>+'7. End-Year Report (LC)年度报告（当地）'!B119</f>
        <v>0</v>
      </c>
      <c r="C119" s="67">
        <f>+'7. End-Year Report (LC)年度报告（当地）'!C119</f>
        <v>0</v>
      </c>
      <c r="D119" s="2">
        <f>+'7. End-Year Report (LC)年度报告（当地）'!D119</f>
        <v>0</v>
      </c>
      <c r="E119" s="65">
        <f>+'7. End-Year Report (LC)年度报告（当地）'!E119</f>
        <v>0</v>
      </c>
      <c r="F119" s="65">
        <f>IFERROR(+'7. End-Year Report (LC)年度报告（当地）'!F119/$C$140,0)</f>
        <v>0</v>
      </c>
      <c r="G119" s="65">
        <f>IFERROR(+'7. End-Year Report (LC)年度报告（当地）'!G119/$C$140,0)</f>
        <v>0</v>
      </c>
      <c r="H119" s="65">
        <f>IFERROR(+'7. End-Year Report (LC)年度报告（当地）'!H119/$C$140,0)</f>
        <v>0</v>
      </c>
      <c r="I119" s="65">
        <f>IFERROR(+'7. End-Year Report (LC)年度报告（当地）'!I119/$C$140,0)</f>
        <v>0</v>
      </c>
      <c r="J119" s="78">
        <f>+'7. End-Year Report (LC)年度报告（当地）'!J119</f>
        <v>0</v>
      </c>
      <c r="K119" s="79">
        <f>IFERROR(+'7. End-Year Report (LC)年度报告（当地）'!K119/$N$140,0)</f>
        <v>0</v>
      </c>
      <c r="L119" s="78">
        <f>IFERROR(+'7. End-Year Report (LC)年度报告（当地）'!L119/$N$140,0)</f>
        <v>0</v>
      </c>
      <c r="M119" s="79">
        <f>IFERROR(+'7. End-Year Report (LC)年度报告（当地）'!M119/$N$140,0)</f>
        <v>0</v>
      </c>
      <c r="N119" s="78">
        <f>IFERROR(+'7. End-Year Report (LC)年度报告（当地）'!N119/$N$140,0)</f>
        <v>0</v>
      </c>
      <c r="O119" s="112" t="b">
        <f t="shared" si="39"/>
        <v>1</v>
      </c>
      <c r="P119" s="116">
        <f t="shared" si="40"/>
        <v>0</v>
      </c>
      <c r="Q119" s="116">
        <f t="shared" si="41"/>
        <v>0</v>
      </c>
      <c r="R119" s="116">
        <f t="shared" si="42"/>
        <v>0</v>
      </c>
      <c r="S119" s="116">
        <f t="shared" si="43"/>
        <v>0</v>
      </c>
      <c r="T119" s="116">
        <f t="shared" si="44"/>
        <v>0</v>
      </c>
      <c r="U119" s="9"/>
    </row>
    <row r="120" spans="1:21">
      <c r="A120" s="346"/>
      <c r="B120" s="102">
        <f>+'7. End-Year Report (LC)年度报告（当地）'!B120</f>
        <v>0</v>
      </c>
      <c r="C120" s="67">
        <f>+'7. End-Year Report (LC)年度报告（当地）'!C120</f>
        <v>0</v>
      </c>
      <c r="D120" s="2">
        <f>+'7. End-Year Report (LC)年度报告（当地）'!D120</f>
        <v>0</v>
      </c>
      <c r="E120" s="65">
        <f>+'7. End-Year Report (LC)年度报告（当地）'!E120</f>
        <v>0</v>
      </c>
      <c r="F120" s="65">
        <f>IFERROR(+'7. End-Year Report (LC)年度报告（当地）'!F120/$C$140,0)</f>
        <v>0</v>
      </c>
      <c r="G120" s="65">
        <f>IFERROR(+'7. End-Year Report (LC)年度报告（当地）'!G120/$C$140,0)</f>
        <v>0</v>
      </c>
      <c r="H120" s="65">
        <f>IFERROR(+'7. End-Year Report (LC)年度报告（当地）'!H120/$C$140,0)</f>
        <v>0</v>
      </c>
      <c r="I120" s="65">
        <f>IFERROR(+'7. End-Year Report (LC)年度报告（当地）'!I120/$C$140,0)</f>
        <v>0</v>
      </c>
      <c r="J120" s="78">
        <f>+'7. End-Year Report (LC)年度报告（当地）'!J120</f>
        <v>0</v>
      </c>
      <c r="K120" s="79">
        <f>IFERROR(+'7. End-Year Report (LC)年度报告（当地）'!K120/$N$140,0)</f>
        <v>0</v>
      </c>
      <c r="L120" s="78">
        <f>IFERROR(+'7. End-Year Report (LC)年度报告（当地）'!L120/$N$140,0)</f>
        <v>0</v>
      </c>
      <c r="M120" s="79">
        <f>IFERROR(+'7. End-Year Report (LC)年度报告（当地）'!M120/$N$140,0)</f>
        <v>0</v>
      </c>
      <c r="N120" s="78">
        <f>IFERROR(+'7. End-Year Report (LC)年度报告（当地）'!N120/$N$140,0)</f>
        <v>0</v>
      </c>
      <c r="O120" s="112" t="b">
        <f t="shared" si="39"/>
        <v>1</v>
      </c>
      <c r="P120" s="116">
        <f t="shared" si="40"/>
        <v>0</v>
      </c>
      <c r="Q120" s="116">
        <f t="shared" si="41"/>
        <v>0</v>
      </c>
      <c r="R120" s="116">
        <f t="shared" si="42"/>
        <v>0</v>
      </c>
      <c r="S120" s="116">
        <f t="shared" si="43"/>
        <v>0</v>
      </c>
      <c r="T120" s="116">
        <f t="shared" si="44"/>
        <v>0</v>
      </c>
      <c r="U120" s="9"/>
    </row>
    <row r="121" spans="1:21">
      <c r="A121" s="346"/>
      <c r="B121" s="102">
        <f>+'7. End-Year Report (LC)年度报告（当地）'!B121</f>
        <v>0</v>
      </c>
      <c r="C121" s="67">
        <f>+'7. End-Year Report (LC)年度报告（当地）'!C121</f>
        <v>0</v>
      </c>
      <c r="D121" s="2">
        <f>+'7. End-Year Report (LC)年度报告（当地）'!D121</f>
        <v>0</v>
      </c>
      <c r="E121" s="65">
        <f>+'7. End-Year Report (LC)年度报告（当地）'!E121</f>
        <v>0</v>
      </c>
      <c r="F121" s="65">
        <f>IFERROR(+'7. End-Year Report (LC)年度报告（当地）'!F121/$C$140,0)</f>
        <v>0</v>
      </c>
      <c r="G121" s="65">
        <f>IFERROR(+'7. End-Year Report (LC)年度报告（当地）'!G121/$C$140,0)</f>
        <v>0</v>
      </c>
      <c r="H121" s="65">
        <f>IFERROR(+'7. End-Year Report (LC)年度报告（当地）'!H121/$C$140,0)</f>
        <v>0</v>
      </c>
      <c r="I121" s="65">
        <f>IFERROR(+'7. End-Year Report (LC)年度报告（当地）'!I121/$C$140,0)</f>
        <v>0</v>
      </c>
      <c r="J121" s="78">
        <f>+'7. End-Year Report (LC)年度报告（当地）'!J121</f>
        <v>0</v>
      </c>
      <c r="K121" s="79">
        <f>IFERROR(+'7. End-Year Report (LC)年度报告（当地）'!K121/$N$140,0)</f>
        <v>0</v>
      </c>
      <c r="L121" s="78">
        <f>IFERROR(+'7. End-Year Report (LC)年度报告（当地）'!L121/$N$140,0)</f>
        <v>0</v>
      </c>
      <c r="M121" s="79">
        <f>IFERROR(+'7. End-Year Report (LC)年度报告（当地）'!M121/$N$140,0)</f>
        <v>0</v>
      </c>
      <c r="N121" s="78">
        <f>IFERROR(+'7. End-Year Report (LC)年度报告（当地）'!N121/$N$140,0)</f>
        <v>0</v>
      </c>
      <c r="O121" s="112" t="b">
        <f t="shared" si="39"/>
        <v>1</v>
      </c>
      <c r="P121" s="116">
        <f t="shared" si="40"/>
        <v>0</v>
      </c>
      <c r="Q121" s="116">
        <f t="shared" si="41"/>
        <v>0</v>
      </c>
      <c r="R121" s="116">
        <f t="shared" si="42"/>
        <v>0</v>
      </c>
      <c r="S121" s="116">
        <f t="shared" si="43"/>
        <v>0</v>
      </c>
      <c r="T121" s="116">
        <f t="shared" si="44"/>
        <v>0</v>
      </c>
      <c r="U121" s="9"/>
    </row>
    <row r="122" spans="1:21">
      <c r="A122" s="346"/>
      <c r="B122" s="102">
        <f>+'7. End-Year Report (LC)年度报告（当地）'!B122</f>
        <v>0</v>
      </c>
      <c r="C122" s="67">
        <f>+'7. End-Year Report (LC)年度报告（当地）'!C122</f>
        <v>0</v>
      </c>
      <c r="D122" s="2">
        <f>+'7. End-Year Report (LC)年度报告（当地）'!D122</f>
        <v>0</v>
      </c>
      <c r="E122" s="65">
        <f>+'7. End-Year Report (LC)年度报告（当地）'!E122</f>
        <v>0</v>
      </c>
      <c r="F122" s="65">
        <f>IFERROR(+'7. End-Year Report (LC)年度报告（当地）'!F122/$C$140,0)</f>
        <v>0</v>
      </c>
      <c r="G122" s="65">
        <f>IFERROR(+'7. End-Year Report (LC)年度报告（当地）'!G122/$C$140,0)</f>
        <v>0</v>
      </c>
      <c r="H122" s="65">
        <f>IFERROR(+'7. End-Year Report (LC)年度报告（当地）'!H122/$C$140,0)</f>
        <v>0</v>
      </c>
      <c r="I122" s="65">
        <f>IFERROR(+'7. End-Year Report (LC)年度报告（当地）'!I122/$C$140,0)</f>
        <v>0</v>
      </c>
      <c r="J122" s="78">
        <f>+'7. End-Year Report (LC)年度报告（当地）'!J122</f>
        <v>0</v>
      </c>
      <c r="K122" s="79">
        <f>IFERROR(+'7. End-Year Report (LC)年度报告（当地）'!K122/$N$140,0)</f>
        <v>0</v>
      </c>
      <c r="L122" s="78">
        <f>IFERROR(+'7. End-Year Report (LC)年度报告（当地）'!L122/$N$140,0)</f>
        <v>0</v>
      </c>
      <c r="M122" s="79">
        <f>IFERROR(+'7. End-Year Report (LC)年度报告（当地）'!M122/$N$140,0)</f>
        <v>0</v>
      </c>
      <c r="N122" s="78">
        <f>IFERROR(+'7. End-Year Report (LC)年度报告（当地）'!N122/$N$140,0)</f>
        <v>0</v>
      </c>
      <c r="O122" s="112" t="b">
        <f t="shared" si="39"/>
        <v>1</v>
      </c>
      <c r="P122" s="116">
        <f t="shared" si="40"/>
        <v>0</v>
      </c>
      <c r="Q122" s="116">
        <f t="shared" si="41"/>
        <v>0</v>
      </c>
      <c r="R122" s="116">
        <f t="shared" si="42"/>
        <v>0</v>
      </c>
      <c r="S122" s="116">
        <f t="shared" si="43"/>
        <v>0</v>
      </c>
      <c r="T122" s="116">
        <f t="shared" si="44"/>
        <v>0</v>
      </c>
      <c r="U122" s="9"/>
    </row>
    <row r="123" spans="1:21">
      <c r="A123" s="346"/>
      <c r="B123" s="2"/>
      <c r="C123" s="2"/>
      <c r="D123" s="2"/>
      <c r="E123" s="65"/>
      <c r="F123" s="65"/>
      <c r="G123" s="65"/>
      <c r="H123" s="65"/>
      <c r="I123" s="65"/>
      <c r="J123" s="78"/>
      <c r="K123" s="79"/>
      <c r="L123" s="78"/>
      <c r="M123" s="78"/>
      <c r="N123" s="78"/>
      <c r="O123" s="112"/>
      <c r="P123" s="92"/>
      <c r="Q123" s="92"/>
      <c r="R123" s="92"/>
      <c r="S123" s="96"/>
      <c r="T123" s="99"/>
      <c r="U123" s="9"/>
    </row>
    <row r="124" spans="1:21">
      <c r="A124" s="346"/>
      <c r="B124" s="334" t="s">
        <v>137</v>
      </c>
      <c r="C124" s="335"/>
      <c r="D124" s="335"/>
      <c r="E124" s="335"/>
      <c r="F124" s="345"/>
      <c r="G124" s="80">
        <f>SUM(G113:G123)</f>
        <v>0</v>
      </c>
      <c r="H124" s="80">
        <f>SUM(H113:H123)</f>
        <v>0</v>
      </c>
      <c r="I124" s="80">
        <f>SUM(I113:I123)</f>
        <v>0</v>
      </c>
      <c r="J124" s="81"/>
      <c r="K124" s="81"/>
      <c r="L124" s="81">
        <f>SUM(L113:L123)</f>
        <v>0</v>
      </c>
      <c r="M124" s="81">
        <f>SUM(M113:M123)</f>
        <v>0</v>
      </c>
      <c r="N124" s="81">
        <f>SUM(N113:N123)</f>
        <v>0</v>
      </c>
      <c r="O124" s="81"/>
      <c r="P124" s="411"/>
      <c r="Q124" s="412"/>
      <c r="R124" s="93">
        <f>IFERROR((L124-G124)/G124,0)</f>
        <v>0</v>
      </c>
      <c r="S124" s="97">
        <f>IFERROR((M124-H124)/H124,0)</f>
        <v>0</v>
      </c>
      <c r="T124" s="100">
        <f>IFERROR((N124-I124)/I124,0)</f>
        <v>0</v>
      </c>
      <c r="U124" s="9"/>
    </row>
    <row r="125" spans="1:21">
      <c r="A125" s="346" t="s">
        <v>128</v>
      </c>
      <c r="B125" s="102">
        <f>+'7. End-Year Report (LC)年度报告（当地）'!B125</f>
        <v>0</v>
      </c>
      <c r="C125" s="67">
        <f>+'7. End-Year Report (LC)年度报告（当地）'!C125</f>
        <v>0</v>
      </c>
      <c r="D125" s="2">
        <f>+'7. End-Year Report (LC)年度报告（当地）'!D125</f>
        <v>0</v>
      </c>
      <c r="E125" s="65">
        <f>+'7. End-Year Report (LC)年度报告（当地）'!E125</f>
        <v>0</v>
      </c>
      <c r="F125" s="65">
        <f>IFERROR(+'7. End-Year Report (LC)年度报告（当地）'!F125/$C$140,0)</f>
        <v>0</v>
      </c>
      <c r="G125" s="65">
        <f>IFERROR(+'7. End-Year Report (LC)年度报告（当地）'!G125/$C$140,0)</f>
        <v>0</v>
      </c>
      <c r="H125" s="65">
        <f>IFERROR(+'7. End-Year Report (LC)年度报告（当地）'!H125/$C$140,0)</f>
        <v>0</v>
      </c>
      <c r="I125" s="65">
        <f>IFERROR(+'7. End-Year Report (LC)年度报告（当地）'!I125/$C$140,0)</f>
        <v>0</v>
      </c>
      <c r="J125" s="78">
        <f>+'7. End-Year Report (LC)年度报告（当地）'!J125</f>
        <v>0</v>
      </c>
      <c r="K125" s="79">
        <f>IFERROR(+'7. End-Year Report (LC)年度报告（当地）'!K125/$N$140,0)</f>
        <v>0</v>
      </c>
      <c r="L125" s="78">
        <f>IFERROR(+'7. End-Year Report (LC)年度报告（当地）'!L125/$N$140,0)</f>
        <v>0</v>
      </c>
      <c r="M125" s="79">
        <f>IFERROR(+'7. End-Year Report (LC)年度报告（当地）'!M125/$N$140,0)</f>
        <v>0</v>
      </c>
      <c r="N125" s="78">
        <f>IFERROR(+'7. End-Year Report (LC)年度报告（当地）'!N125/$N$140,0)</f>
        <v>0</v>
      </c>
      <c r="O125" s="112" t="b">
        <f t="shared" ref="O125" si="45">IF((J125*K125)=(L125+M125),TRUE)</f>
        <v>1</v>
      </c>
      <c r="P125" s="116">
        <f t="shared" ref="P125" si="46">IFERROR((J125-E125)/E125,0)</f>
        <v>0</v>
      </c>
      <c r="Q125" s="116">
        <f t="shared" ref="Q125" si="47">IFERROR((K125-F125)/F125,0)</f>
        <v>0</v>
      </c>
      <c r="R125" s="116">
        <f t="shared" ref="R125" si="48">IFERROR((L125-G125)/G125,0)</f>
        <v>0</v>
      </c>
      <c r="S125" s="116">
        <f t="shared" ref="S125" si="49">IFERROR((M125-H125)/H125,0)</f>
        <v>0</v>
      </c>
      <c r="T125" s="116">
        <f t="shared" ref="T125" si="50">IFERROR((N125-I125)/I125,0)</f>
        <v>0</v>
      </c>
      <c r="U125" s="9"/>
    </row>
    <row r="126" spans="1:21">
      <c r="A126" s="346"/>
      <c r="B126" s="102">
        <f>+'7. End-Year Report (LC)年度报告（当地）'!B126</f>
        <v>0</v>
      </c>
      <c r="C126" s="67">
        <f>+'7. End-Year Report (LC)年度报告（当地）'!C126</f>
        <v>0</v>
      </c>
      <c r="D126" s="2">
        <f>+'7. End-Year Report (LC)年度报告（当地）'!D126</f>
        <v>0</v>
      </c>
      <c r="E126" s="65">
        <f>+'7. End-Year Report (LC)年度报告（当地）'!E126</f>
        <v>0</v>
      </c>
      <c r="F126" s="65">
        <f>IFERROR(+'7. End-Year Report (LC)年度报告（当地）'!F126/$C$140,0)</f>
        <v>0</v>
      </c>
      <c r="G126" s="65">
        <f>IFERROR(+'7. End-Year Report (LC)年度报告（当地）'!G126/$C$140,0)</f>
        <v>0</v>
      </c>
      <c r="H126" s="65">
        <f>IFERROR(+'7. End-Year Report (LC)年度报告（当地）'!H126/$C$140,0)</f>
        <v>0</v>
      </c>
      <c r="I126" s="65">
        <f>IFERROR(+'7. End-Year Report (LC)年度报告（当地）'!I126/$C$140,0)</f>
        <v>0</v>
      </c>
      <c r="J126" s="78">
        <f>+'7. End-Year Report (LC)年度报告（当地）'!J126</f>
        <v>0</v>
      </c>
      <c r="K126" s="79">
        <f>IFERROR(+'7. End-Year Report (LC)年度报告（当地）'!K126/$N$140,0)</f>
        <v>0</v>
      </c>
      <c r="L126" s="78">
        <f>IFERROR(+'7. End-Year Report (LC)年度报告（当地）'!L126/$N$140,0)</f>
        <v>0</v>
      </c>
      <c r="M126" s="79">
        <f>IFERROR(+'7. End-Year Report (LC)年度报告（当地）'!M126/$N$140,0)</f>
        <v>0</v>
      </c>
      <c r="N126" s="78">
        <f>IFERROR(+'7. End-Year Report (LC)年度报告（当地）'!N126/$N$140,0)</f>
        <v>0</v>
      </c>
      <c r="O126" s="112" t="b">
        <f t="shared" ref="O126:O134" si="51">IF((J126*K126)=(L126+M126),TRUE)</f>
        <v>1</v>
      </c>
      <c r="P126" s="116">
        <f t="shared" ref="P126:P134" si="52">IFERROR((J126-E126)/E126,0)</f>
        <v>0</v>
      </c>
      <c r="Q126" s="116">
        <f t="shared" ref="Q126:Q134" si="53">IFERROR((K126-F126)/F126,0)</f>
        <v>0</v>
      </c>
      <c r="R126" s="116">
        <f t="shared" ref="R126:R134" si="54">IFERROR((L126-G126)/G126,0)</f>
        <v>0</v>
      </c>
      <c r="S126" s="116">
        <f t="shared" ref="S126:S134" si="55">IFERROR((M126-H126)/H126,0)</f>
        <v>0</v>
      </c>
      <c r="T126" s="116">
        <f t="shared" ref="T126:T134" si="56">IFERROR((N126-I126)/I126,0)</f>
        <v>0</v>
      </c>
      <c r="U126" s="9"/>
    </row>
    <row r="127" spans="1:21">
      <c r="A127" s="346"/>
      <c r="B127" s="102">
        <f>+'7. End-Year Report (LC)年度报告（当地）'!B127</f>
        <v>0</v>
      </c>
      <c r="C127" s="67">
        <f>+'7. End-Year Report (LC)年度报告（当地）'!C127</f>
        <v>0</v>
      </c>
      <c r="D127" s="2">
        <f>+'7. End-Year Report (LC)年度报告（当地）'!D127</f>
        <v>0</v>
      </c>
      <c r="E127" s="65">
        <f>+'7. End-Year Report (LC)年度报告（当地）'!E127</f>
        <v>0</v>
      </c>
      <c r="F127" s="65">
        <f>IFERROR(+'7. End-Year Report (LC)年度报告（当地）'!F127/$C$140,0)</f>
        <v>0</v>
      </c>
      <c r="G127" s="65">
        <f>IFERROR(+'7. End-Year Report (LC)年度报告（当地）'!G127/$C$140,0)</f>
        <v>0</v>
      </c>
      <c r="H127" s="65">
        <f>IFERROR(+'7. End-Year Report (LC)年度报告（当地）'!H127/$C$140,0)</f>
        <v>0</v>
      </c>
      <c r="I127" s="65">
        <f>IFERROR(+'7. End-Year Report (LC)年度报告（当地）'!I127/$C$140,0)</f>
        <v>0</v>
      </c>
      <c r="J127" s="78">
        <f>+'7. End-Year Report (LC)年度报告（当地）'!J127</f>
        <v>0</v>
      </c>
      <c r="K127" s="79">
        <f>IFERROR(+'7. End-Year Report (LC)年度报告（当地）'!K127/$N$140,0)</f>
        <v>0</v>
      </c>
      <c r="L127" s="78">
        <f>IFERROR(+'7. End-Year Report (LC)年度报告（当地）'!L127/$N$140,0)</f>
        <v>0</v>
      </c>
      <c r="M127" s="79">
        <f>IFERROR(+'7. End-Year Report (LC)年度报告（当地）'!M127/$N$140,0)</f>
        <v>0</v>
      </c>
      <c r="N127" s="78">
        <f>IFERROR(+'7. End-Year Report (LC)年度报告（当地）'!N127/$N$140,0)</f>
        <v>0</v>
      </c>
      <c r="O127" s="112" t="b">
        <f t="shared" si="51"/>
        <v>1</v>
      </c>
      <c r="P127" s="116">
        <f t="shared" si="52"/>
        <v>0</v>
      </c>
      <c r="Q127" s="116">
        <f t="shared" si="53"/>
        <v>0</v>
      </c>
      <c r="R127" s="116">
        <f t="shared" si="54"/>
        <v>0</v>
      </c>
      <c r="S127" s="116">
        <f t="shared" si="55"/>
        <v>0</v>
      </c>
      <c r="T127" s="116">
        <f t="shared" si="56"/>
        <v>0</v>
      </c>
      <c r="U127" s="9"/>
    </row>
    <row r="128" spans="1:21">
      <c r="A128" s="346"/>
      <c r="B128" s="102">
        <f>+'7. End-Year Report (LC)年度报告（当地）'!B128</f>
        <v>0</v>
      </c>
      <c r="C128" s="67">
        <f>+'7. End-Year Report (LC)年度报告（当地）'!C128</f>
        <v>0</v>
      </c>
      <c r="D128" s="2">
        <f>+'7. End-Year Report (LC)年度报告（当地）'!D128</f>
        <v>0</v>
      </c>
      <c r="E128" s="65">
        <f>+'7. End-Year Report (LC)年度报告（当地）'!E128</f>
        <v>0</v>
      </c>
      <c r="F128" s="65">
        <f>IFERROR(+'7. End-Year Report (LC)年度报告（当地）'!F128/$C$140,0)</f>
        <v>0</v>
      </c>
      <c r="G128" s="65">
        <f>IFERROR(+'7. End-Year Report (LC)年度报告（当地）'!G128/$C$140,0)</f>
        <v>0</v>
      </c>
      <c r="H128" s="65">
        <f>IFERROR(+'7. End-Year Report (LC)年度报告（当地）'!H128/$C$140,0)</f>
        <v>0</v>
      </c>
      <c r="I128" s="65">
        <f>IFERROR(+'7. End-Year Report (LC)年度报告（当地）'!I128/$C$140,0)</f>
        <v>0</v>
      </c>
      <c r="J128" s="78">
        <f>+'7. End-Year Report (LC)年度报告（当地）'!J128</f>
        <v>0</v>
      </c>
      <c r="K128" s="79">
        <f>IFERROR(+'7. End-Year Report (LC)年度报告（当地）'!K128/$N$140,0)</f>
        <v>0</v>
      </c>
      <c r="L128" s="78">
        <f>IFERROR(+'7. End-Year Report (LC)年度报告（当地）'!L128/$N$140,0)</f>
        <v>0</v>
      </c>
      <c r="M128" s="79">
        <f>IFERROR(+'7. End-Year Report (LC)年度报告（当地）'!M128/$N$140,0)</f>
        <v>0</v>
      </c>
      <c r="N128" s="78">
        <f>IFERROR(+'7. End-Year Report (LC)年度报告（当地）'!N128/$N$140,0)</f>
        <v>0</v>
      </c>
      <c r="O128" s="112" t="b">
        <f t="shared" si="51"/>
        <v>1</v>
      </c>
      <c r="P128" s="116">
        <f t="shared" si="52"/>
        <v>0</v>
      </c>
      <c r="Q128" s="116">
        <f t="shared" si="53"/>
        <v>0</v>
      </c>
      <c r="R128" s="116">
        <f t="shared" si="54"/>
        <v>0</v>
      </c>
      <c r="S128" s="116">
        <f t="shared" si="55"/>
        <v>0</v>
      </c>
      <c r="T128" s="116">
        <f t="shared" si="56"/>
        <v>0</v>
      </c>
      <c r="U128" s="9"/>
    </row>
    <row r="129" spans="1:21">
      <c r="A129" s="346"/>
      <c r="B129" s="102">
        <f>+'7. End-Year Report (LC)年度报告（当地）'!B129</f>
        <v>0</v>
      </c>
      <c r="C129" s="67">
        <f>+'7. End-Year Report (LC)年度报告（当地）'!C129</f>
        <v>0</v>
      </c>
      <c r="D129" s="2">
        <f>+'7. End-Year Report (LC)年度报告（当地）'!D129</f>
        <v>0</v>
      </c>
      <c r="E129" s="65">
        <f>+'7. End-Year Report (LC)年度报告（当地）'!E129</f>
        <v>0</v>
      </c>
      <c r="F129" s="65">
        <f>IFERROR(+'7. End-Year Report (LC)年度报告（当地）'!F129/$C$140,0)</f>
        <v>0</v>
      </c>
      <c r="G129" s="65">
        <f>IFERROR(+'7. End-Year Report (LC)年度报告（当地）'!G129/$C$140,0)</f>
        <v>0</v>
      </c>
      <c r="H129" s="65">
        <f>IFERROR(+'7. End-Year Report (LC)年度报告（当地）'!H129/$C$140,0)</f>
        <v>0</v>
      </c>
      <c r="I129" s="65">
        <f>IFERROR(+'7. End-Year Report (LC)年度报告（当地）'!I129/$C$140,0)</f>
        <v>0</v>
      </c>
      <c r="J129" s="78">
        <f>+'7. End-Year Report (LC)年度报告（当地）'!J129</f>
        <v>0</v>
      </c>
      <c r="K129" s="79">
        <f>IFERROR(+'7. End-Year Report (LC)年度报告（当地）'!K129/$N$140,0)</f>
        <v>0</v>
      </c>
      <c r="L129" s="78">
        <f>IFERROR(+'7. End-Year Report (LC)年度报告（当地）'!L129/$N$140,0)</f>
        <v>0</v>
      </c>
      <c r="M129" s="79">
        <f>IFERROR(+'7. End-Year Report (LC)年度报告（当地）'!M129/$N$140,0)</f>
        <v>0</v>
      </c>
      <c r="N129" s="78">
        <f>IFERROR(+'7. End-Year Report (LC)年度报告（当地）'!N129/$N$140,0)</f>
        <v>0</v>
      </c>
      <c r="O129" s="112" t="b">
        <f t="shared" si="51"/>
        <v>1</v>
      </c>
      <c r="P129" s="116">
        <f t="shared" si="52"/>
        <v>0</v>
      </c>
      <c r="Q129" s="116">
        <f t="shared" si="53"/>
        <v>0</v>
      </c>
      <c r="R129" s="116">
        <f t="shared" si="54"/>
        <v>0</v>
      </c>
      <c r="S129" s="116">
        <f t="shared" si="55"/>
        <v>0</v>
      </c>
      <c r="T129" s="116">
        <f t="shared" si="56"/>
        <v>0</v>
      </c>
      <c r="U129" s="9"/>
    </row>
    <row r="130" spans="1:21">
      <c r="A130" s="346"/>
      <c r="B130" s="102">
        <f>+'7. End-Year Report (LC)年度报告（当地）'!B130</f>
        <v>0</v>
      </c>
      <c r="C130" s="67">
        <f>+'7. End-Year Report (LC)年度报告（当地）'!C130</f>
        <v>0</v>
      </c>
      <c r="D130" s="2">
        <f>+'7. End-Year Report (LC)年度报告（当地）'!D130</f>
        <v>0</v>
      </c>
      <c r="E130" s="65">
        <f>+'7. End-Year Report (LC)年度报告（当地）'!E130</f>
        <v>0</v>
      </c>
      <c r="F130" s="65">
        <f>IFERROR(+'7. End-Year Report (LC)年度报告（当地）'!F130/$C$140,0)</f>
        <v>0</v>
      </c>
      <c r="G130" s="65">
        <f>IFERROR(+'7. End-Year Report (LC)年度报告（当地）'!G130/$C$140,0)</f>
        <v>0</v>
      </c>
      <c r="H130" s="65">
        <f>IFERROR(+'7. End-Year Report (LC)年度报告（当地）'!H130/$C$140,0)</f>
        <v>0</v>
      </c>
      <c r="I130" s="65">
        <f>IFERROR(+'7. End-Year Report (LC)年度报告（当地）'!I130/$C$140,0)</f>
        <v>0</v>
      </c>
      <c r="J130" s="78">
        <f>+'7. End-Year Report (LC)年度报告（当地）'!J130</f>
        <v>0</v>
      </c>
      <c r="K130" s="79">
        <f>IFERROR(+'7. End-Year Report (LC)年度报告（当地）'!K130/$N$140,0)</f>
        <v>0</v>
      </c>
      <c r="L130" s="78">
        <f>IFERROR(+'7. End-Year Report (LC)年度报告（当地）'!L130/$N$140,0)</f>
        <v>0</v>
      </c>
      <c r="M130" s="79">
        <f>IFERROR(+'7. End-Year Report (LC)年度报告（当地）'!M130/$N$140,0)</f>
        <v>0</v>
      </c>
      <c r="N130" s="78">
        <f>IFERROR(+'7. End-Year Report (LC)年度报告（当地）'!N130/$N$140,0)</f>
        <v>0</v>
      </c>
      <c r="O130" s="112" t="b">
        <f t="shared" si="51"/>
        <v>1</v>
      </c>
      <c r="P130" s="116">
        <f t="shared" si="52"/>
        <v>0</v>
      </c>
      <c r="Q130" s="116">
        <f t="shared" si="53"/>
        <v>0</v>
      </c>
      <c r="R130" s="116">
        <f t="shared" si="54"/>
        <v>0</v>
      </c>
      <c r="S130" s="116">
        <f t="shared" si="55"/>
        <v>0</v>
      </c>
      <c r="T130" s="116">
        <f t="shared" si="56"/>
        <v>0</v>
      </c>
      <c r="U130" s="9"/>
    </row>
    <row r="131" spans="1:21">
      <c r="A131" s="346"/>
      <c r="B131" s="102">
        <f>+'7. End-Year Report (LC)年度报告（当地）'!B131</f>
        <v>0</v>
      </c>
      <c r="C131" s="67">
        <f>+'7. End-Year Report (LC)年度报告（当地）'!C131</f>
        <v>0</v>
      </c>
      <c r="D131" s="2">
        <f>+'7. End-Year Report (LC)年度报告（当地）'!D131</f>
        <v>0</v>
      </c>
      <c r="E131" s="65">
        <f>+'7. End-Year Report (LC)年度报告（当地）'!E131</f>
        <v>0</v>
      </c>
      <c r="F131" s="65">
        <f>IFERROR(+'7. End-Year Report (LC)年度报告（当地）'!F131/$C$140,0)</f>
        <v>0</v>
      </c>
      <c r="G131" s="65">
        <f>IFERROR(+'7. End-Year Report (LC)年度报告（当地）'!G131/$C$140,0)</f>
        <v>0</v>
      </c>
      <c r="H131" s="65">
        <f>IFERROR(+'7. End-Year Report (LC)年度报告（当地）'!H131/$C$140,0)</f>
        <v>0</v>
      </c>
      <c r="I131" s="65">
        <f>IFERROR(+'7. End-Year Report (LC)年度报告（当地）'!I131/$C$140,0)</f>
        <v>0</v>
      </c>
      <c r="J131" s="78">
        <f>+'7. End-Year Report (LC)年度报告（当地）'!J131</f>
        <v>0</v>
      </c>
      <c r="K131" s="79">
        <f>IFERROR(+'7. End-Year Report (LC)年度报告（当地）'!K131/$N$140,0)</f>
        <v>0</v>
      </c>
      <c r="L131" s="78">
        <f>IFERROR(+'7. End-Year Report (LC)年度报告（当地）'!L131/$N$140,0)</f>
        <v>0</v>
      </c>
      <c r="M131" s="79">
        <f>IFERROR(+'7. End-Year Report (LC)年度报告（当地）'!M131/$N$140,0)</f>
        <v>0</v>
      </c>
      <c r="N131" s="78">
        <f>IFERROR(+'7. End-Year Report (LC)年度报告（当地）'!N131/$N$140,0)</f>
        <v>0</v>
      </c>
      <c r="O131" s="112" t="b">
        <f t="shared" si="51"/>
        <v>1</v>
      </c>
      <c r="P131" s="116">
        <f t="shared" si="52"/>
        <v>0</v>
      </c>
      <c r="Q131" s="116">
        <f t="shared" si="53"/>
        <v>0</v>
      </c>
      <c r="R131" s="116">
        <f t="shared" si="54"/>
        <v>0</v>
      </c>
      <c r="S131" s="116">
        <f t="shared" si="55"/>
        <v>0</v>
      </c>
      <c r="T131" s="116">
        <f t="shared" si="56"/>
        <v>0</v>
      </c>
      <c r="U131" s="9"/>
    </row>
    <row r="132" spans="1:21">
      <c r="A132" s="346"/>
      <c r="B132" s="102">
        <f>+'7. End-Year Report (LC)年度报告（当地）'!B132</f>
        <v>0</v>
      </c>
      <c r="C132" s="67">
        <f>+'7. End-Year Report (LC)年度报告（当地）'!C132</f>
        <v>0</v>
      </c>
      <c r="D132" s="2">
        <f>+'7. End-Year Report (LC)年度报告（当地）'!D132</f>
        <v>0</v>
      </c>
      <c r="E132" s="65">
        <f>+'7. End-Year Report (LC)年度报告（当地）'!E132</f>
        <v>0</v>
      </c>
      <c r="F132" s="65">
        <f>IFERROR(+'7. End-Year Report (LC)年度报告（当地）'!F132/$C$140,0)</f>
        <v>0</v>
      </c>
      <c r="G132" s="65">
        <f>IFERROR(+'7. End-Year Report (LC)年度报告（当地）'!G132/$C$140,0)</f>
        <v>0</v>
      </c>
      <c r="H132" s="65">
        <f>IFERROR(+'7. End-Year Report (LC)年度报告（当地）'!H132/$C$140,0)</f>
        <v>0</v>
      </c>
      <c r="I132" s="65">
        <f>IFERROR(+'7. End-Year Report (LC)年度报告（当地）'!I132/$C$140,0)</f>
        <v>0</v>
      </c>
      <c r="J132" s="78">
        <f>+'7. End-Year Report (LC)年度报告（当地）'!J132</f>
        <v>0</v>
      </c>
      <c r="K132" s="79">
        <f>IFERROR(+'7. End-Year Report (LC)年度报告（当地）'!K132/$N$140,0)</f>
        <v>0</v>
      </c>
      <c r="L132" s="78">
        <f>IFERROR(+'7. End-Year Report (LC)年度报告（当地）'!L132/$N$140,0)</f>
        <v>0</v>
      </c>
      <c r="M132" s="79">
        <f>IFERROR(+'7. End-Year Report (LC)年度报告（当地）'!M132/$N$140,0)</f>
        <v>0</v>
      </c>
      <c r="N132" s="78">
        <f>IFERROR(+'7. End-Year Report (LC)年度报告（当地）'!N132/$N$140,0)</f>
        <v>0</v>
      </c>
      <c r="O132" s="112" t="b">
        <f t="shared" si="51"/>
        <v>1</v>
      </c>
      <c r="P132" s="116">
        <f t="shared" si="52"/>
        <v>0</v>
      </c>
      <c r="Q132" s="116">
        <f t="shared" si="53"/>
        <v>0</v>
      </c>
      <c r="R132" s="116">
        <f t="shared" si="54"/>
        <v>0</v>
      </c>
      <c r="S132" s="116">
        <f t="shared" si="55"/>
        <v>0</v>
      </c>
      <c r="T132" s="116">
        <f t="shared" si="56"/>
        <v>0</v>
      </c>
      <c r="U132" s="9"/>
    </row>
    <row r="133" spans="1:21">
      <c r="A133" s="346"/>
      <c r="B133" s="102">
        <f>+'7. End-Year Report (LC)年度报告（当地）'!B134</f>
        <v>0</v>
      </c>
      <c r="C133" s="67">
        <f>+'7. End-Year Report (LC)年度报告（当地）'!C134</f>
        <v>0</v>
      </c>
      <c r="D133" s="2">
        <f>+'7. End-Year Report (LC)年度报告（当地）'!D134</f>
        <v>0</v>
      </c>
      <c r="E133" s="65">
        <f>+'7. End-Year Report (LC)年度报告（当地）'!E134</f>
        <v>0</v>
      </c>
      <c r="F133" s="65">
        <f>IFERROR(+'7. End-Year Report (LC)年度报告（当地）'!F134/$C$140,0)</f>
        <v>0</v>
      </c>
      <c r="G133" s="65">
        <f>IFERROR(+'7. End-Year Report (LC)年度报告（当地）'!G134/$C$140,0)</f>
        <v>0</v>
      </c>
      <c r="H133" s="65">
        <f>IFERROR(+'7. End-Year Report (LC)年度报告（当地）'!H134/$C$140,0)</f>
        <v>0</v>
      </c>
      <c r="I133" s="65">
        <f>IFERROR(+'7. End-Year Report (LC)年度报告（当地）'!I134/$C$140,0)</f>
        <v>0</v>
      </c>
      <c r="J133" s="78">
        <f>+'7. End-Year Report (LC)年度报告（当地）'!J134</f>
        <v>0</v>
      </c>
      <c r="K133" s="79">
        <f>IFERROR(+'7. End-Year Report (LC)年度报告（当地）'!K134/$N$140,0)</f>
        <v>0</v>
      </c>
      <c r="L133" s="78">
        <f>IFERROR(+'7. End-Year Report (LC)年度报告（当地）'!L134/$N$140,0)</f>
        <v>0</v>
      </c>
      <c r="M133" s="79">
        <f>IFERROR(+'7. End-Year Report (LC)年度报告（当地）'!M134/$N$140,0)</f>
        <v>0</v>
      </c>
      <c r="N133" s="78">
        <f>IFERROR(+'7. End-Year Report (LC)年度报告（当地）'!N134/$N$140,0)</f>
        <v>0</v>
      </c>
      <c r="O133" s="112" t="b">
        <f t="shared" si="51"/>
        <v>1</v>
      </c>
      <c r="P133" s="116">
        <f t="shared" si="52"/>
        <v>0</v>
      </c>
      <c r="Q133" s="116">
        <f t="shared" si="53"/>
        <v>0</v>
      </c>
      <c r="R133" s="116">
        <f t="shared" si="54"/>
        <v>0</v>
      </c>
      <c r="S133" s="116">
        <f t="shared" si="55"/>
        <v>0</v>
      </c>
      <c r="T133" s="116">
        <f t="shared" si="56"/>
        <v>0</v>
      </c>
      <c r="U133" s="9"/>
    </row>
    <row r="134" spans="1:21">
      <c r="A134" s="346"/>
      <c r="B134" s="102">
        <f>+'7. End-Year Report (LC)年度报告（当地）'!B135</f>
        <v>0</v>
      </c>
      <c r="C134" s="67">
        <f>+'7. End-Year Report (LC)年度报告（当地）'!C135</f>
        <v>0</v>
      </c>
      <c r="D134" s="2">
        <f>+'7. End-Year Report (LC)年度报告（当地）'!D135</f>
        <v>0</v>
      </c>
      <c r="E134" s="65">
        <f>+'7. End-Year Report (LC)年度报告（当地）'!E135</f>
        <v>0</v>
      </c>
      <c r="F134" s="65">
        <f>IFERROR(+'7. End-Year Report (LC)年度报告（当地）'!F135/$C$140,0)</f>
        <v>0</v>
      </c>
      <c r="G134" s="65">
        <f>IFERROR(+'7. End-Year Report (LC)年度报告（当地）'!G135/$C$140,0)</f>
        <v>0</v>
      </c>
      <c r="H134" s="65">
        <f>IFERROR(+'7. End-Year Report (LC)年度报告（当地）'!H135/$C$140,0)</f>
        <v>0</v>
      </c>
      <c r="I134" s="65">
        <f>IFERROR(+'7. End-Year Report (LC)年度报告（当地）'!I135/$C$140,0)</f>
        <v>0</v>
      </c>
      <c r="J134" s="78">
        <f>+'7. End-Year Report (LC)年度报告（当地）'!J135</f>
        <v>0</v>
      </c>
      <c r="K134" s="79">
        <f>IFERROR(+'7. End-Year Report (LC)年度报告（当地）'!K135/$N$140,0)</f>
        <v>0</v>
      </c>
      <c r="L134" s="78">
        <f>IFERROR(+'7. End-Year Report (LC)年度报告（当地）'!L135/$N$140,0)</f>
        <v>0</v>
      </c>
      <c r="M134" s="79">
        <f>IFERROR(+'7. End-Year Report (LC)年度报告（当地）'!M135/$N$140,0)</f>
        <v>0</v>
      </c>
      <c r="N134" s="78">
        <f>IFERROR(+'7. End-Year Report (LC)年度报告（当地）'!N135/$N$140,0)</f>
        <v>0</v>
      </c>
      <c r="O134" s="112" t="b">
        <f t="shared" si="51"/>
        <v>1</v>
      </c>
      <c r="P134" s="116">
        <f t="shared" si="52"/>
        <v>0</v>
      </c>
      <c r="Q134" s="116">
        <f t="shared" si="53"/>
        <v>0</v>
      </c>
      <c r="R134" s="116">
        <f t="shared" si="54"/>
        <v>0</v>
      </c>
      <c r="S134" s="116">
        <f t="shared" si="55"/>
        <v>0</v>
      </c>
      <c r="T134" s="116">
        <f t="shared" si="56"/>
        <v>0</v>
      </c>
      <c r="U134" s="9"/>
    </row>
    <row r="135" spans="1:21">
      <c r="A135" s="346"/>
      <c r="B135" s="2"/>
      <c r="C135" s="67"/>
      <c r="D135" s="2"/>
      <c r="E135" s="65"/>
      <c r="F135" s="65"/>
      <c r="G135" s="65"/>
      <c r="H135" s="65"/>
      <c r="I135" s="65"/>
      <c r="J135" s="78"/>
      <c r="K135" s="79"/>
      <c r="L135" s="78"/>
      <c r="M135" s="78"/>
      <c r="N135" s="78"/>
      <c r="O135" s="112"/>
      <c r="P135" s="92"/>
      <c r="Q135" s="92"/>
      <c r="R135" s="92"/>
      <c r="S135" s="96"/>
      <c r="T135" s="99"/>
    </row>
    <row r="136" spans="1:21">
      <c r="A136" s="346"/>
      <c r="B136" s="334" t="s">
        <v>136</v>
      </c>
      <c r="C136" s="335"/>
      <c r="D136" s="335"/>
      <c r="E136" s="335"/>
      <c r="F136" s="345"/>
      <c r="G136" s="80">
        <f>SUM(G125:G135)</f>
        <v>0</v>
      </c>
      <c r="H136" s="80">
        <f>SUM(H125:H135)</f>
        <v>0</v>
      </c>
      <c r="I136" s="80">
        <f>SUM(I125:I135)</f>
        <v>0</v>
      </c>
      <c r="J136" s="81"/>
      <c r="K136" s="81"/>
      <c r="L136" s="81">
        <f>SUM(L125:L135)</f>
        <v>0</v>
      </c>
      <c r="M136" s="81">
        <f t="shared" ref="M136" si="57">SUM(M125:M135)</f>
        <v>0</v>
      </c>
      <c r="N136" s="81">
        <f>SUM(N125:N135)</f>
        <v>0</v>
      </c>
      <c r="O136" s="81"/>
      <c r="P136" s="411"/>
      <c r="Q136" s="412"/>
      <c r="R136" s="93">
        <f>IFERROR((L136-G136)/G136,0)</f>
        <v>0</v>
      </c>
      <c r="S136" s="97">
        <f>IFERROR((M136-H136)/H136,0)</f>
        <v>0</v>
      </c>
      <c r="T136" s="100">
        <f t="shared" ref="T136:T137" si="58">IFERROR((N136-I136)/I136,0)</f>
        <v>0</v>
      </c>
    </row>
    <row r="137" spans="1:21" ht="21">
      <c r="A137" s="350" t="s">
        <v>80</v>
      </c>
      <c r="B137" s="351"/>
      <c r="C137" s="351"/>
      <c r="D137" s="351"/>
      <c r="E137" s="351"/>
      <c r="F137" s="352"/>
      <c r="G137" s="82">
        <f>+G136+G124+G112+G90+G48</f>
        <v>0</v>
      </c>
      <c r="H137" s="82">
        <f>+H136+H124+H112+H90+H48</f>
        <v>0</v>
      </c>
      <c r="I137" s="82">
        <f>+I136+I124+I112+I90+I48</f>
        <v>0</v>
      </c>
      <c r="J137" s="83"/>
      <c r="K137" s="83"/>
      <c r="L137" s="83">
        <f>+L136+L124+L112+L90+L48</f>
        <v>0</v>
      </c>
      <c r="M137" s="83">
        <f>+M136+M124+M112+M90+M48</f>
        <v>0</v>
      </c>
      <c r="N137" s="83">
        <f>+N136+N124+N112+N90+N48</f>
        <v>0</v>
      </c>
      <c r="O137" s="83"/>
      <c r="P137" s="418"/>
      <c r="Q137" s="419"/>
      <c r="R137" s="94">
        <f>IFERROR((L137-G137)/G137,0)</f>
        <v>0</v>
      </c>
      <c r="S137" s="98">
        <f>IFERROR((M137-H137)/H137,0)</f>
        <v>0</v>
      </c>
      <c r="T137" s="101">
        <f t="shared" si="58"/>
        <v>0</v>
      </c>
    </row>
    <row r="139" spans="1:21" ht="15" thickBot="1"/>
    <row r="140" spans="1:21" ht="57.5" thickBot="1">
      <c r="A140" s="87" t="s">
        <v>222</v>
      </c>
      <c r="B140" s="91" t="s">
        <v>19</v>
      </c>
      <c r="C140" s="90">
        <f>+'7. End-Year Report (LC)年度报告（当地）'!C140</f>
        <v>0</v>
      </c>
      <c r="D140" s="84"/>
      <c r="I140" s="51"/>
      <c r="J140" s="399" t="s">
        <v>223</v>
      </c>
      <c r="K140" s="400"/>
      <c r="L140" s="381" t="s">
        <v>19</v>
      </c>
      <c r="M140" s="382"/>
      <c r="N140" s="89">
        <f>+'7. End-Year Report (LC)年度报告（当地）'!N140</f>
        <v>0</v>
      </c>
      <c r="O140" s="113"/>
    </row>
  </sheetData>
  <sheetProtection algorithmName="SHA-512" hashValue="1Y8nuX0YZrZkv78a7qBVx79o8OTcMUIpBIDm/mSin47lBloNChKGSGq4kp5UPBtmyabFhEsocP6PHBIDrnePTg==" saltValue="dBak595IZexlIdSg9qM7Tg==" spinCount="100000" sheet="1" objects="1" scenarios="1" formatColumns="0" formatRows="0"/>
  <mergeCells count="29">
    <mergeCell ref="P137:Q137"/>
    <mergeCell ref="J140:K140"/>
    <mergeCell ref="L140:M140"/>
    <mergeCell ref="A137:F137"/>
    <mergeCell ref="A14:B14"/>
    <mergeCell ref="A113:A124"/>
    <mergeCell ref="B124:F124"/>
    <mergeCell ref="A125:A136"/>
    <mergeCell ref="B136:F136"/>
    <mergeCell ref="P48:Q48"/>
    <mergeCell ref="P112:Q112"/>
    <mergeCell ref="P124:Q124"/>
    <mergeCell ref="P136:Q136"/>
    <mergeCell ref="A101:A112"/>
    <mergeCell ref="B112:F112"/>
    <mergeCell ref="A19:A48"/>
    <mergeCell ref="B48:F48"/>
    <mergeCell ref="B100:F100"/>
    <mergeCell ref="P100:Q100"/>
    <mergeCell ref="A49:A100"/>
    <mergeCell ref="A1:L1"/>
    <mergeCell ref="A6:D6"/>
    <mergeCell ref="A17:D17"/>
    <mergeCell ref="E17:I17"/>
    <mergeCell ref="A2:B2"/>
    <mergeCell ref="A3:B3"/>
    <mergeCell ref="A4:B4"/>
    <mergeCell ref="J17:O17"/>
    <mergeCell ref="P17:T17"/>
  </mergeCells>
  <phoneticPr fontId="65" type="noConversion"/>
  <conditionalFormatting sqref="H14:J14">
    <cfRule type="expression" dxfId="0" priority="1">
      <formula>$G$15&lt;0</formula>
    </cfRule>
  </conditionalFormatting>
  <dataValidations count="2">
    <dataValidation operator="greaterThanOrEqual" showInputMessage="1" showErrorMessage="1" errorTitle="Error" error="Variance cannot be less than zero, as actual expenditure cannot exceed contracted amount. Please reassess your budget to recalculate." promptTitle="Expenses funded by GIF " prompt="Variance cannot be less than zero, as actual expenditure cannot exceed contracted amount. Please reassess your budget to recalculate." sqref="H14" xr:uid="{C276D5BF-9F14-479E-91BC-5B550515AA68}"/>
    <dataValidation allowBlank="1" showInputMessage="1" showErrorMessage="1" promptTitle="Expenses funded by GIF" prompt="Variance cannot be less than zero, as actual expenditure cannot exceed contracted amount. Please reassess your budget torecalculate." sqref="G11" xr:uid="{232546BF-E13B-43C2-A5D8-9DD4BFC6DFDE}"/>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7cc9497-0098-4336-8f68-93ffb1e62381" xsi:nil="true"/>
    <lcf76f155ced4ddcb4097134ff3c332f xmlns="80933280-c6e0-4fbc-be65-995b44626c32">
      <Terms xmlns="http://schemas.microsoft.com/office/infopath/2007/PartnerControls"/>
    </lcf76f155ced4ddcb4097134ff3c332f>
    <MediaLengthInSeconds xmlns="80933280-c6e0-4fbc-be65-995b44626c32" xsi:nil="true"/>
    <SharedWithUsers xmlns="b7cc9497-0098-4336-8f68-93ffb1e62381">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633D4CF1B6CC42B79C8BB91939624B" ma:contentTypeVersion="16" ma:contentTypeDescription="Create a new document." ma:contentTypeScope="" ma:versionID="b92ae2d967811439a26d1834ea0ede58">
  <xsd:schema xmlns:xsd="http://www.w3.org/2001/XMLSchema" xmlns:xs="http://www.w3.org/2001/XMLSchema" xmlns:p="http://schemas.microsoft.com/office/2006/metadata/properties" xmlns:ns2="80933280-c6e0-4fbc-be65-995b44626c32" xmlns:ns3="b7cc9497-0098-4336-8f68-93ffb1e62381" targetNamespace="http://schemas.microsoft.com/office/2006/metadata/properties" ma:root="true" ma:fieldsID="b646d9535056e1ce620370dc5ad5a02e" ns2:_="" ns3:_="">
    <xsd:import namespace="80933280-c6e0-4fbc-be65-995b44626c32"/>
    <xsd:import namespace="b7cc9497-0098-4336-8f68-93ffb1e623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933280-c6e0-4fbc-be65-995b44626c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25eaf9d-f2c0-4638-b611-78ba9a34cc8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cc9497-0098-4336-8f68-93ffb1e6238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8ff0ed3-5511-431e-8095-5f532494d2fe}" ma:internalName="TaxCatchAll" ma:showField="CatchAllData" ma:web="b7cc9497-0098-4336-8f68-93ffb1e623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F1DBC3-2145-4326-AF6B-CDCB91C88D2F}">
  <ds:schemaRefs>
    <ds:schemaRef ds:uri="http://schemas.microsoft.com/office/2006/metadata/properties"/>
    <ds:schemaRef ds:uri="http://schemas.microsoft.com/office/infopath/2007/PartnerControls"/>
    <ds:schemaRef ds:uri="b7cc9497-0098-4336-8f68-93ffb1e62381"/>
    <ds:schemaRef ds:uri="80933280-c6e0-4fbc-be65-995b44626c32"/>
  </ds:schemaRefs>
</ds:datastoreItem>
</file>

<file path=customXml/itemProps2.xml><?xml version="1.0" encoding="utf-8"?>
<ds:datastoreItem xmlns:ds="http://schemas.openxmlformats.org/officeDocument/2006/customXml" ds:itemID="{44CCE091-7D43-4976-9072-26B4C2B3A55B}">
  <ds:schemaRefs>
    <ds:schemaRef ds:uri="http://schemas.microsoft.com/sharepoint/v3/contenttype/forms"/>
  </ds:schemaRefs>
</ds:datastoreItem>
</file>

<file path=customXml/itemProps3.xml><?xml version="1.0" encoding="utf-8"?>
<ds:datastoreItem xmlns:ds="http://schemas.openxmlformats.org/officeDocument/2006/customXml" ds:itemID="{DA46C7B1-594F-4AC1-923E-83959638FD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933280-c6e0-4fbc-be65-995b44626c32"/>
    <ds:schemaRef ds:uri="b7cc9497-0098-4336-8f68-93ffb1e623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Guidelines指南</vt:lpstr>
      <vt:lpstr>1. Team Structure团队架构</vt:lpstr>
      <vt:lpstr>2. Application Budget (LC)申请（当地</vt:lpstr>
      <vt:lpstr>3. Application Budget (Euros)申请</vt:lpstr>
      <vt:lpstr>4. GIF Currency ExchangeGIF 汇率</vt:lpstr>
      <vt:lpstr>5. Mid-Year Report (LC)年中报告（当地）</vt:lpstr>
      <vt:lpstr>6. Mid-Year Report (Euros)年中报告</vt:lpstr>
      <vt:lpstr>7. End-Year Report (LC)年度报告（当地）</vt:lpstr>
      <vt:lpstr>8. End-Year Report (Euros)年度报告</vt:lpstr>
      <vt:lpstr>9. FX Calculator Report汇率计算器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Chamila Kodikara</dc:creator>
  <cp:keywords/>
  <dc:description/>
  <cp:lastModifiedBy>Brienne Skees</cp:lastModifiedBy>
  <cp:revision/>
  <dcterms:created xsi:type="dcterms:W3CDTF">2023-06-06T16:06:42Z</dcterms:created>
  <dcterms:modified xsi:type="dcterms:W3CDTF">2023-07-10T09:58:36Z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0x01010098633D4CF1B6CC42B79C8BB91939624B</vt:lpwstr>
  </property>
  <property fmtid="{D5CDD505-2E9C-101B-9397-08002B2CF9AE}" pid="3" name="MediaServiceImageTags">
    <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