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bettercottoninitiative.sharepoint.com/sites/MandSC/Shared Documents/Administration and Monitoring/Uptake and VBF/Cotton Consumption Calculations and 5-Year Sourcing Plans/2022/Tools Updates/"/>
    </mc:Choice>
  </mc:AlternateContent>
  <xr:revisionPtr revIDLastSave="295" documentId="8_{D20D2EA3-82BB-4FCC-8EF9-54D15F7C5485}" xr6:coauthVersionLast="47" xr6:coauthVersionMax="47" xr10:uidLastSave="{9A2567D5-74D9-4710-826A-369A8F2F55C3}"/>
  <workbookProtection workbookAlgorithmName="SHA-512" workbookHashValue="5voH5+Wp6poivURIQ6Ph9vqr8sPhs81WydhWk5FPOUquZl77Dy3KwtDqyh4tgW8ShvDe7j8FxVaNkJ5ThIPqEA==" workbookSaltValue="hEzN6acaxZubeNKAQNXzbA==" workbookSpinCount="100000" lockStructure="1"/>
  <bookViews>
    <workbookView xWindow="-120" yWindow="-120" windowWidth="29040" windowHeight="15840" activeTab="1" xr2:uid="{00000000-000D-0000-FFFF-FFFF00000000}"/>
  </bookViews>
  <sheets>
    <sheet name="Checklist" sheetId="2" r:id="rId1"/>
    <sheet name="Better Cotton Cost" sheetId="6" r:id="rId2"/>
    <sheet name="Data" sheetId="4" state="hidden" r:id="rId3"/>
  </sheets>
  <definedNames>
    <definedName name="_xlnm.Print_Area" localSheetId="0">Checklist!$A$1:$F$69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6" l="1"/>
  <c r="D19" i="6"/>
  <c r="D41" i="2"/>
  <c r="D40" i="2"/>
  <c r="B2" i="4" s="1"/>
  <c r="V2" i="4"/>
  <c r="A2" i="4"/>
  <c r="D60" i="2"/>
  <c r="E8" i="6" l="1"/>
  <c r="E19" i="6" s="1"/>
  <c r="E14" i="6"/>
  <c r="F2" i="4" s="1"/>
  <c r="C2" i="4"/>
  <c r="G8" i="6" l="1"/>
  <c r="G19" i="6" s="1"/>
  <c r="E12" i="6"/>
  <c r="E22" i="6" s="1"/>
  <c r="E2" i="4"/>
  <c r="D2" i="4"/>
  <c r="G14" i="6"/>
  <c r="H14" i="6" s="1"/>
  <c r="D12" i="6"/>
  <c r="D22" i="6" s="1"/>
  <c r="G12" i="6" l="1"/>
  <c r="G22" i="6" s="1"/>
  <c r="H8" i="6"/>
  <c r="H12" i="6" s="1"/>
  <c r="H16" i="6" s="1"/>
  <c r="F12" i="6"/>
  <c r="F16" i="6" s="1"/>
  <c r="F21" i="6" s="1"/>
  <c r="F19" i="6"/>
  <c r="E16" i="6"/>
  <c r="E23" i="6" s="1"/>
  <c r="G2" i="4"/>
  <c r="D16" i="6"/>
  <c r="I14" i="6"/>
  <c r="H2" i="4"/>
  <c r="E24" i="6" l="1"/>
  <c r="Q2" i="4" s="1"/>
  <c r="G16" i="6"/>
  <c r="G21" i="6" s="1"/>
  <c r="G23" i="6" s="1"/>
  <c r="L2" i="4"/>
  <c r="F22" i="6"/>
  <c r="H19" i="6"/>
  <c r="I8" i="6"/>
  <c r="H22" i="6"/>
  <c r="K2" i="4"/>
  <c r="J2" i="4"/>
  <c r="D21" i="6"/>
  <c r="D23" i="6" s="1"/>
  <c r="D24" i="6" s="1"/>
  <c r="H21" i="6"/>
  <c r="N2" i="4"/>
  <c r="I2" i="4"/>
  <c r="E30" i="6" l="1"/>
  <c r="F26" i="6" s="1"/>
  <c r="G24" i="6"/>
  <c r="G30" i="6" s="1"/>
  <c r="H26" i="6" s="1"/>
  <c r="F23" i="6"/>
  <c r="F24" i="6" s="1"/>
  <c r="R2" i="4" s="1"/>
  <c r="M2" i="4"/>
  <c r="H23" i="6"/>
  <c r="I19" i="6"/>
  <c r="I12" i="6"/>
  <c r="P2" i="4"/>
  <c r="D30" i="6"/>
  <c r="S2" i="4" l="1"/>
  <c r="F30" i="6"/>
  <c r="F32" i="6" s="1"/>
  <c r="H24" i="6"/>
  <c r="T2" i="4" s="1"/>
  <c r="I22" i="6"/>
  <c r="I16" i="6"/>
  <c r="D32" i="6"/>
  <c r="D28" i="6"/>
  <c r="G26" i="6" l="1"/>
  <c r="G32" i="6" s="1"/>
  <c r="H30" i="6"/>
  <c r="I26" i="6" s="1"/>
  <c r="F28" i="6"/>
  <c r="I21" i="6"/>
  <c r="I23" i="6" s="1"/>
  <c r="I24" i="6" s="1"/>
  <c r="O2" i="4"/>
  <c r="E28" i="6"/>
  <c r="E32" i="6"/>
  <c r="G28" i="6" l="1"/>
  <c r="H32" i="6"/>
  <c r="H28" i="6"/>
  <c r="U2" i="4"/>
  <c r="I30" i="6"/>
  <c r="I32" i="6" l="1"/>
  <c r="I28" i="6"/>
</calcChain>
</file>

<file path=xl/sharedStrings.xml><?xml version="1.0" encoding="utf-8"?>
<sst xmlns="http://schemas.openxmlformats.org/spreadsheetml/2006/main" count="191" uniqueCount="188">
  <si>
    <t>Retailer &amp; Brand Member Reporting Submission Form</t>
  </si>
  <si>
    <t>v1.2 (2022-2023 updated September 2022)</t>
  </si>
  <si>
    <t xml:space="preserve">Retailer &amp; Brand Members submitting total cotton fibre consumption measurement data to Better Cotton or for Independent Assessment must complete this Submission Form. For details of the requirements for your measurement, refer to the latest version of the Better Cotton document "Measuring Cotton Consumption: Requirements &amp; Guidance". 
Please complete the 'Checklist' sheet before completing the 'Better Cotton Cost' sheet. </t>
  </si>
  <si>
    <t>Section 1: Retailer &amp; Brand Member details</t>
  </si>
  <si>
    <t>Reference</t>
  </si>
  <si>
    <t>Question</t>
  </si>
  <si>
    <t>Your Answer</t>
  </si>
  <si>
    <t>Additional Information</t>
  </si>
  <si>
    <t>1.1</t>
  </si>
  <si>
    <t>Retailer &amp; Brand Member name</t>
  </si>
  <si>
    <t>1.2</t>
  </si>
  <si>
    <t>Date submitted to Better Cotton</t>
  </si>
  <si>
    <t>Format: DD Month YYYY.</t>
  </si>
  <si>
    <t>1.3</t>
  </si>
  <si>
    <t>Data timeframe &amp; type</t>
  </si>
  <si>
    <t>Include the actual start and end dates of your 12-month data period, the type (financial year, calendar year, etc.) and whether there have been any changes compared to previous submissions.</t>
  </si>
  <si>
    <t>1.4</t>
  </si>
  <si>
    <t>Responsible person &amp; role</t>
  </si>
  <si>
    <t>Person who is responsible for collecting, measuring &amp; submitting data, and their role. If this is managed by more than one person, please list all people.</t>
  </si>
  <si>
    <t>1.5</t>
  </si>
  <si>
    <t>Data source(s)</t>
  </si>
  <si>
    <t xml:space="preserve">E.g. Purchase Order, Enterprise Resource Planning, Product Lifecycle Management database(s). </t>
  </si>
  <si>
    <t>1.6</t>
  </si>
  <si>
    <t>Product data type</t>
  </si>
  <si>
    <t xml:space="preserve">Please specify. It is strongly recommended to use product purchase data (see Requirement 3e in "Measuring Cotton Consumption: Requirements &amp; Guidance"). </t>
  </si>
  <si>
    <t>1.7</t>
  </si>
  <si>
    <t>Total product units</t>
  </si>
  <si>
    <t>E.g. 1 million pairs of jeans and 200,000 T-shirts would equal 1.2 million product units.</t>
  </si>
  <si>
    <t>List of brands included</t>
  </si>
  <si>
    <t>List all the brands included in your cotton consumption. These should be ALL brands owned by the Member company.</t>
  </si>
  <si>
    <t>List of divisions or major business areas included</t>
  </si>
  <si>
    <t xml:space="preserve">ALL cotton using areas of your business should be included and specified. E.g. Apparel, childrenswear, fabric, menswear, homeware, womenswear. </t>
  </si>
  <si>
    <t>Licensed products</t>
  </si>
  <si>
    <t>Please specify Yes/No (see Requirement 3d). If included, please add further details in section 4.</t>
  </si>
  <si>
    <t>Goods not for resale</t>
  </si>
  <si>
    <t>Please specify Yes/No (see Requirement 3g). If included, please add further details in section 4.</t>
  </si>
  <si>
    <t>Business changes that impact cotton consumption</t>
  </si>
  <si>
    <t>E.g. Recent acquisitions or divestitures.</t>
  </si>
  <si>
    <t>Section 2: Measurement Details for Cotton Fibre Weight</t>
  </si>
  <si>
    <t xml:space="preserve">Please list the total weight of each source of cotton fibre included in your measurement. If the weight of a source is unknown, enter ‘unknown’. If a source is not used, enter ‘0’. </t>
  </si>
  <si>
    <t>Please note: Better Cotton is not responsible for the accuracy or verification of data related to certified cotton schemes (i.e Identity Cotton).</t>
  </si>
  <si>
    <t>Cotton Type</t>
  </si>
  <si>
    <t>Weight
(metric tonnes of cotton fibre)</t>
  </si>
  <si>
    <t>Additional Details</t>
  </si>
  <si>
    <t>2.1</t>
  </si>
  <si>
    <t>Cotton sourced as Better Cotton</t>
  </si>
  <si>
    <r>
      <rPr>
        <i/>
        <sz val="11"/>
        <color rgb="FF3C3C3B"/>
        <rFont val="Arial"/>
        <family val="2"/>
      </rPr>
      <t>Cotton sourced as Better Cotton</t>
    </r>
    <r>
      <rPr>
        <sz val="11"/>
        <color rgb="FF3C3C3B"/>
        <rFont val="Arial"/>
        <family val="2"/>
      </rPr>
      <t xml:space="preserve"> is for existing Better Cotton members only - if you are not yet a Better Cotton member, please leave this row blank.</t>
    </r>
  </si>
  <si>
    <t>2.2</t>
  </si>
  <si>
    <t>Conventional cotton</t>
  </si>
  <si>
    <t>Identity cotton: Fairtrade</t>
  </si>
  <si>
    <t>Identity cotton: Organic</t>
  </si>
  <si>
    <t>Identity Cotton: Other</t>
  </si>
  <si>
    <t>Please specify.</t>
  </si>
  <si>
    <t>Pre-consumer recycled</t>
  </si>
  <si>
    <t>Post-consumer recycled</t>
  </si>
  <si>
    <t>Total (for Volume Based Fees)</t>
  </si>
  <si>
    <t>Total (for Membership Fees)</t>
  </si>
  <si>
    <t>Section 3: Excluded Products</t>
  </si>
  <si>
    <t>Please list all products that are excluded under requirement 3h of "Measuring Cotton Consumption: Requirements &amp; Guidance". Products may be grouped together by business area or type.  
Under "Products" please replace the current values with the names of the excluded product(s), product range(s) or business area(s).
Under "Additional Details" please specify the units used for the "Estimated Impact", e.g. metric tonnes of cotton fibre or % of your overall cotton measurement.</t>
  </si>
  <si>
    <t>Products</t>
  </si>
  <si>
    <t>Estimated Impact</t>
  </si>
  <si>
    <t>3.1</t>
  </si>
  <si>
    <t>Excluded Product(s) 1</t>
  </si>
  <si>
    <t>3.2</t>
  </si>
  <si>
    <t>Excluded Product(s) 2</t>
  </si>
  <si>
    <t>3.3</t>
  </si>
  <si>
    <t>Excluded Product(s) 3</t>
  </si>
  <si>
    <t>3.4</t>
  </si>
  <si>
    <t>Excluded Product(s) 4</t>
  </si>
  <si>
    <t>3.5</t>
  </si>
  <si>
    <t>Excluded Product(s) 5</t>
  </si>
  <si>
    <t>3.6</t>
  </si>
  <si>
    <t>Excluded Product(s) 6</t>
  </si>
  <si>
    <t>3.7</t>
  </si>
  <si>
    <t>Excluded Product(s) 7</t>
  </si>
  <si>
    <t>3.8</t>
  </si>
  <si>
    <t>Excluded Product(s) 8</t>
  </si>
  <si>
    <t>3.9</t>
  </si>
  <si>
    <t>Excluded Product(s) 9</t>
  </si>
  <si>
    <t>3.10</t>
  </si>
  <si>
    <t>Excluded Product(s) 10</t>
  </si>
  <si>
    <r>
      <t xml:space="preserve">Total
</t>
    </r>
    <r>
      <rPr>
        <i/>
        <sz val="11"/>
        <color theme="0"/>
        <rFont val="Arial"/>
        <family val="2"/>
      </rPr>
      <t>Auto calculated</t>
    </r>
  </si>
  <si>
    <t>Section 4: Additional Details</t>
  </si>
  <si>
    <t>Please use this section to add further details that supplement your submission.</t>
  </si>
  <si>
    <t>Included</t>
  </si>
  <si>
    <t>Product purchases</t>
  </si>
  <si>
    <t>Excluded</t>
  </si>
  <si>
    <t xml:space="preserve">Product sales </t>
  </si>
  <si>
    <t>Better Cotton Financial Planning Tool for Retailers and Brands</t>
  </si>
  <si>
    <r>
      <rPr>
        <b/>
        <sz val="11"/>
        <color rgb="FF3C3C3B"/>
        <rFont val="Arial"/>
        <family val="2"/>
      </rPr>
      <t>INSTRUCTIONS</t>
    </r>
    <r>
      <rPr>
        <sz val="11"/>
        <color rgb="FF3C3C3B"/>
        <rFont val="Arial"/>
        <family val="2"/>
      </rPr>
      <t xml:space="preserve">
1. Observe that the cotton fibre/lint consumption data you have entered in the ‘Checklist’ sheet has automatically populated the ‘Total cotton consumption per year (MT)’ row below.
2. If you are not an existing Better Cotton member, please leave the Better Cotton targets cell for 2022 blank.
3. All users should input their Pre-Paid Volume Based Fee for 2022 in the ‘Pre-Paid Volume Based Fee’ row.
4. Please input your projected cotton consumption (if different) and Better Cotton sourcing targets for the next 5 years.
5. You can then adjust the projected numbers for ‘Total cotton consumption per year (MT)’ and the preset ‘Better Cotton targets (%) against total cotton consumption’ as needed, in accordance with your sourcing planning and budgeting.
</t>
    </r>
    <r>
      <rPr>
        <b/>
        <sz val="11"/>
        <color rgb="FF3C3C3B"/>
        <rFont val="Arial"/>
        <family val="2"/>
      </rPr>
      <t>Please note:</t>
    </r>
    <r>
      <rPr>
        <sz val="11"/>
        <color rgb="FF3C3C3B"/>
        <rFont val="Arial"/>
        <family val="2"/>
      </rPr>
      <t xml:space="preserve">
The 2022 column represents your organisation’s actual cotton consumption data from a recent, continuous 12-month time period.
The row titled ‘Total cotton consumption per year (MT)’ is for your total cotton consumption, across all sources and types.
The row titled ‘Conventional + Better Cotton (excluding other sustainably sourced cotton) for VBF’ is for the combined total of your conventional and Better Cotton sourcing only.
The Better Cotton sourcing targets are preset in accordance with the sourcing thresholds required for making Advanced Claims (as per the Better Cotton Claims Framework), however, these amounts are not a requirement and should be edited manually to match your actual targets or to project costs for potential targets. When submitting to Better Cotton, please use your actual planned targets since Better Cotton uses this information for funding forecasting. Figures are not contractual.</t>
    </r>
  </si>
  <si>
    <t>1a</t>
  </si>
  <si>
    <t>Euro</t>
  </si>
  <si>
    <t>None</t>
  </si>
  <si>
    <t>1b</t>
  </si>
  <si>
    <t>US Dollar</t>
  </si>
  <si>
    <t>Earned BCFT Discount:</t>
  </si>
  <si>
    <t>1c</t>
  </si>
  <si>
    <t>Earned BCFT + Pioneer Discount:</t>
  </si>
  <si>
    <t>Volume</t>
  </si>
  <si>
    <t>Total cotton consumption per year (MT)</t>
  </si>
  <si>
    <t>1d</t>
  </si>
  <si>
    <t>1e</t>
  </si>
  <si>
    <t>Better Cotton targets (%) against total cotton consumption</t>
  </si>
  <si>
    <t>1f</t>
  </si>
  <si>
    <t>1g</t>
  </si>
  <si>
    <t>Better Cotton sourcing (MT)</t>
  </si>
  <si>
    <t>1h</t>
  </si>
  <si>
    <t>Conventional + Better Cotton (excluding other sustainably sourced cotton) for VBF</t>
  </si>
  <si>
    <t>Uptake (percentage) for VBF calculations</t>
  </si>
  <si>
    <t>1i</t>
  </si>
  <si>
    <t>2a</t>
  </si>
  <si>
    <t>Cost</t>
  </si>
  <si>
    <t>Membership fee</t>
  </si>
  <si>
    <t>2b</t>
  </si>
  <si>
    <t>2c</t>
  </si>
  <si>
    <t>Relative</t>
  </si>
  <si>
    <t>2d</t>
  </si>
  <si>
    <t>Absolute</t>
  </si>
  <si>
    <t>2e</t>
  </si>
  <si>
    <t>Combined</t>
  </si>
  <si>
    <t>2f</t>
  </si>
  <si>
    <t>VBF rate per MT</t>
  </si>
  <si>
    <t>2g</t>
  </si>
  <si>
    <t>2h</t>
  </si>
  <si>
    <t>Pre-Paid Volume-Based Fee</t>
  </si>
  <si>
    <t>2i</t>
  </si>
  <si>
    <t>3a</t>
  </si>
  <si>
    <t>Net VBF(Better Cotton to invoice)</t>
  </si>
  <si>
    <t>3b</t>
  </si>
  <si>
    <t>3c</t>
  </si>
  <si>
    <t>Year-end calculated VBF</t>
  </si>
  <si>
    <t>3d</t>
  </si>
  <si>
    <t>3e</t>
  </si>
  <si>
    <t>Total invested in Better Cotton
(Membership fee + VBF)</t>
  </si>
  <si>
    <t>3f</t>
  </si>
  <si>
    <t>3g</t>
  </si>
  <si>
    <t>3h</t>
  </si>
  <si>
    <r>
      <t xml:space="preserve">EXPLANATIONS
Total cotton consumption per year
</t>
    </r>
    <r>
      <rPr>
        <sz val="11"/>
        <color rgb="FF3C3C3B"/>
        <rFont val="Arial"/>
        <family val="2"/>
      </rPr>
      <t>This is based on your previous year’s usage of cotton fibre/lint, i.e. the cotton required at ginner level, to produce all your cotton-containing products.</t>
    </r>
    <r>
      <rPr>
        <u/>
        <sz val="11"/>
        <color rgb="FF3C3C3B"/>
        <rFont val="Arial"/>
        <family val="2"/>
      </rPr>
      <t xml:space="preserve"> </t>
    </r>
    <r>
      <rPr>
        <b/>
        <u/>
        <sz val="11"/>
        <color rgb="FF3C3C3B"/>
        <rFont val="Arial"/>
        <family val="2"/>
      </rPr>
      <t xml:space="preserve">
Better Cotton targets
</t>
    </r>
    <r>
      <rPr>
        <sz val="11"/>
        <color rgb="FF3C3C3B"/>
        <rFont val="Arial"/>
        <family val="2"/>
      </rPr>
      <t xml:space="preserve">Targets over the next 5 years expressed as the percentage of cotton to be sourced as Better Cotton, compared to total cotton consumption. </t>
    </r>
    <r>
      <rPr>
        <b/>
        <sz val="11"/>
        <color rgb="FF3C3C3B"/>
        <rFont val="Arial"/>
        <family val="2"/>
      </rPr>
      <t xml:space="preserve"> 
</t>
    </r>
    <r>
      <rPr>
        <b/>
        <u/>
        <sz val="11"/>
        <color rgb="FF3C3C3B"/>
        <rFont val="Arial"/>
        <family val="2"/>
      </rPr>
      <t xml:space="preserve">
Better Cotton sourcing
</t>
    </r>
    <r>
      <rPr>
        <sz val="11"/>
        <color rgb="FF3C3C3B"/>
        <rFont val="Arial"/>
        <family val="2"/>
      </rPr>
      <t xml:space="preserve">This is the volume in metric tons of cotton lint sourced per calendar year based on the targets input on row 8. </t>
    </r>
    <r>
      <rPr>
        <b/>
        <u/>
        <sz val="11"/>
        <color rgb="FF3C3C3B"/>
        <rFont val="Arial"/>
        <family val="2"/>
      </rPr>
      <t xml:space="preserve">
Membership fee
</t>
    </r>
    <r>
      <rPr>
        <sz val="11"/>
        <color rgb="FF3C3C3B"/>
        <rFont val="Arial"/>
        <family val="2"/>
      </rPr>
      <t xml:space="preserve">The membership fee is calculated based on  annual cotton lint consumption on row 6. The complete fee table is found on the "Fee Tables" tab. </t>
    </r>
    <r>
      <rPr>
        <u/>
        <sz val="11"/>
        <color rgb="FF3C3C3B"/>
        <rFont val="Arial"/>
        <family val="2"/>
      </rPr>
      <t xml:space="preserve">
</t>
    </r>
    <r>
      <rPr>
        <b/>
        <u/>
        <sz val="11"/>
        <color rgb="FF3C3C3B"/>
        <rFont val="Arial"/>
        <family val="2"/>
      </rPr>
      <t xml:space="preserve">
Volume-based fee (VBF)
</t>
    </r>
    <r>
      <rPr>
        <sz val="11"/>
        <color rgb="FF3C3C3B"/>
        <rFont val="Arial"/>
        <family val="2"/>
      </rPr>
      <t xml:space="preserve">This is the volume-based fee rate for Better Cotton volumes for the calendar year on row 10. The complete fee table is found on the "Fee Tables" tab, effective 1 January 2017. 
</t>
    </r>
    <r>
      <rPr>
        <b/>
        <u/>
        <sz val="11"/>
        <color rgb="FF3C3C3B"/>
        <rFont val="Arial"/>
        <family val="2"/>
      </rPr>
      <t xml:space="preserve">
Pre-paid volume-based fee
</t>
    </r>
    <r>
      <rPr>
        <sz val="11"/>
        <color rgb="FF3C3C3B"/>
        <rFont val="Arial"/>
        <family val="2"/>
      </rPr>
      <t xml:space="preserve">An upfront payment of VBF facilitates Better Cotton field investments for the same production year to build Better Cotton supply. As the money is already invested pre-paid VBF is non-refundable. In the first year of membership, the Farmer Support Contribution is the same amount as the membership fee and replaces PP VBF.  In the following years, the pre-payment is based on the previous year's Better Cotton sourcing volume at 75%. Better Cotton will confirm before invoicing. </t>
    </r>
    <r>
      <rPr>
        <b/>
        <sz val="11"/>
        <color rgb="FF3C3C3B"/>
        <rFont val="Arial"/>
        <family val="2"/>
      </rPr>
      <t xml:space="preserve">
</t>
    </r>
    <r>
      <rPr>
        <b/>
        <u/>
        <sz val="11"/>
        <color rgb="FF3C3C3B"/>
        <rFont val="Arial"/>
        <family val="2"/>
      </rPr>
      <t xml:space="preserve">
Year-end calculated VBF
</t>
    </r>
    <r>
      <rPr>
        <sz val="11"/>
        <color rgb="FF3C3C3B"/>
        <rFont val="Arial"/>
        <family val="2"/>
      </rPr>
      <t>Actual VBF calculated at the end of the calendar year is expected to exceed member’s pre-payment. All sums exceeding pre-payment, will be invoiced at the beginning of the following year.  The year-end calculated VBF will be used as the default sum for the following year’s pre-payment, to be confirmed by Better Cotton before invoicing</t>
    </r>
    <r>
      <rPr>
        <b/>
        <sz val="11"/>
        <color rgb="FF3C3C3B"/>
        <rFont val="Arial"/>
        <family val="2"/>
      </rPr>
      <t xml:space="preserve">. 
</t>
    </r>
    <r>
      <rPr>
        <b/>
        <u/>
        <sz val="11"/>
        <color rgb="FF3C3C3B"/>
        <rFont val="Arial"/>
        <family val="2"/>
      </rPr>
      <t xml:space="preserve">
Net VBF (Better Cotton to invoice)
</t>
    </r>
    <r>
      <rPr>
        <sz val="11"/>
        <color rgb="FF3C3C3B"/>
        <rFont val="Arial"/>
        <family val="2"/>
      </rPr>
      <t>This indicates the amount that will be invoiced at the beginning of the following year. It is calculated by subtracting the pre-paid VBF from the year-end calculated VBF. In the event that the pre-payment is larger than the year-end calculated VBF the amount will be zero. Better Cotton will not refund the excess amount having already invested it in field activities to build supply for the year.</t>
    </r>
    <r>
      <rPr>
        <b/>
        <u/>
        <sz val="11"/>
        <color rgb="FF3C3C3B"/>
        <rFont val="Arial"/>
        <family val="2"/>
      </rPr>
      <t xml:space="preserve">
</t>
    </r>
  </si>
  <si>
    <t>3i</t>
  </si>
  <si>
    <t>4a</t>
  </si>
  <si>
    <t>4b</t>
  </si>
  <si>
    <t>4c</t>
  </si>
  <si>
    <t>4d</t>
  </si>
  <si>
    <t>4e</t>
  </si>
  <si>
    <t>4f</t>
  </si>
  <si>
    <t>4g</t>
  </si>
  <si>
    <t>4h</t>
  </si>
  <si>
    <t>4i</t>
  </si>
  <si>
    <t>5a</t>
  </si>
  <si>
    <t>5b</t>
  </si>
  <si>
    <t>5c</t>
  </si>
  <si>
    <t>5d</t>
  </si>
  <si>
    <t>5e</t>
  </si>
  <si>
    <t>5f</t>
  </si>
  <si>
    <t>5g</t>
  </si>
  <si>
    <t>5h</t>
  </si>
  <si>
    <t>5i</t>
  </si>
  <si>
    <t>6a</t>
  </si>
  <si>
    <t>6b</t>
  </si>
  <si>
    <t>6c</t>
  </si>
  <si>
    <t>6d</t>
  </si>
  <si>
    <t>6e</t>
  </si>
  <si>
    <t>Name</t>
  </si>
  <si>
    <t>Total Lint Consumption (MT) - VBF</t>
  </si>
  <si>
    <t>Total Lint Consumption (MT) ? Membership</t>
  </si>
  <si>
    <t>Lint Consumption, year 1</t>
  </si>
  <si>
    <t>Lint Consumption, year 2</t>
  </si>
  <si>
    <t>Lint Consumption, year 3</t>
  </si>
  <si>
    <t>Lint Consumption, year 4</t>
  </si>
  <si>
    <t>Lint Consumption, year 5</t>
  </si>
  <si>
    <t>Lint Consumption, year 6</t>
  </si>
  <si>
    <t>Relative BC Procurement, year 1</t>
  </si>
  <si>
    <t>Relative BC Procurement, year 2</t>
  </si>
  <si>
    <t>Relative BC Procurement, year 3</t>
  </si>
  <si>
    <t>Relative BC Procurement, year 4</t>
  </si>
  <si>
    <t>Relative BC Procurement, year 5</t>
  </si>
  <si>
    <t>Relative BC Procurement, year 6</t>
  </si>
  <si>
    <t>VBF Rate, year 1</t>
  </si>
  <si>
    <t>VBF Rate, year 2</t>
  </si>
  <si>
    <t>VBF Rate, year 3</t>
  </si>
  <si>
    <t>VBF Rate, year 4</t>
  </si>
  <si>
    <t>VBF Rate, year 5</t>
  </si>
  <si>
    <t>VBF Rate, year 6</t>
  </si>
  <si>
    <t>Data submitted/last update</t>
  </si>
  <si>
    <t>6f</t>
  </si>
  <si>
    <t>6h</t>
  </si>
  <si>
    <t>6g</t>
  </si>
  <si>
    <t>6i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</si>
</sst>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 &quot;MT&quot;"/>
    <numFmt numFmtId="167" formatCode="#,##0\ [$€-1]"/>
    <numFmt numFmtId="168" formatCode="#,##0.0\ [$€-1]"/>
  </numFmts>
  <fonts count="24" x14ac:knownFonts="1">
    <font>
      <sz val="11"/>
      <color theme="1"/>
      <name val="Calibri"/>
      <family val="2"/>
      <scheme val="minor"/>
    </font>
    <font>
      <sz val="11"/>
      <color theme="1"/>
      <name val="Calibri"/>
      <family val="2"/>
      <scheme val="minor"/>
    </font>
    <font>
      <sz val="8"/>
      <name val="Calibri"/>
      <family val="2"/>
      <scheme val="minor"/>
    </font>
    <font>
      <b/>
      <sz val="11"/>
      <color theme="0"/>
      <name val="Arial"/>
      <family val="2"/>
    </font>
    <font>
      <i/>
      <sz val="11"/>
      <color theme="0"/>
      <name val="Arial"/>
      <family val="2"/>
    </font>
    <font>
      <sz val="11"/>
      <color rgb="FF3C3C3B"/>
      <name val="Arial"/>
      <family val="2"/>
    </font>
    <font>
      <sz val="9"/>
      <color rgb="FF3C3C3B"/>
      <name val="Arial"/>
      <family val="2"/>
    </font>
    <font>
      <i/>
      <sz val="11"/>
      <color rgb="FF3C3C3B"/>
      <name val="Arial"/>
      <family val="2"/>
    </font>
    <font>
      <b/>
      <sz val="12"/>
      <color rgb="FF3C3C3B"/>
      <name val="Arial"/>
      <family val="2"/>
    </font>
    <font>
      <sz val="11"/>
      <color theme="0"/>
      <name val="Arial"/>
      <family val="2"/>
    </font>
    <font>
      <sz val="11"/>
      <color theme="1"/>
      <name val="Arial"/>
      <family val="2"/>
    </font>
    <font>
      <b/>
      <sz val="14"/>
      <color rgb="FF75B843"/>
      <name val="Arial"/>
      <family val="2"/>
    </font>
    <font>
      <sz val="11"/>
      <color rgb="FFFF0000"/>
      <name val="Arial"/>
      <family val="2"/>
    </font>
    <font>
      <b/>
      <sz val="11"/>
      <color rgb="FF75B843"/>
      <name val="Arial"/>
      <family val="2"/>
    </font>
    <font>
      <b/>
      <sz val="11"/>
      <color rgb="FF8DC640"/>
      <name val="Arial"/>
      <family val="2"/>
    </font>
    <font>
      <b/>
      <sz val="11"/>
      <color rgb="FF3C3C3B"/>
      <name val="Arial"/>
      <family val="2"/>
    </font>
    <font>
      <b/>
      <u/>
      <sz val="11"/>
      <color theme="0"/>
      <name val="Arial"/>
      <family val="2"/>
    </font>
    <font>
      <b/>
      <i/>
      <sz val="11"/>
      <color rgb="FF3C3C3B"/>
      <name val="Arial"/>
      <family val="2"/>
    </font>
    <font>
      <b/>
      <u/>
      <sz val="11"/>
      <color rgb="FF3C3C3B"/>
      <name val="Arial"/>
      <family val="2"/>
    </font>
    <font>
      <u/>
      <sz val="11"/>
      <color rgb="FF3C3C3B"/>
      <name val="Arial"/>
      <family val="2"/>
    </font>
    <font>
      <b/>
      <sz val="11"/>
      <color rgb="FF767676"/>
      <name val="Arial"/>
      <family val="2"/>
    </font>
    <font>
      <b/>
      <sz val="14"/>
      <color theme="9"/>
      <name val="Arial"/>
      <family val="2"/>
    </font>
    <font>
      <sz val="11"/>
      <name val="Arial"/>
      <family val="2"/>
    </font>
    <font>
      <sz val="11"/>
      <color rgb="FF3C3C3B"/>
      <name val="Arial"/>
    </font>
  </fonts>
  <fills count="8">
    <fill>
      <patternFill patternType="none"/>
    </fill>
    <fill>
      <patternFill patternType="gray125"/>
    </fill>
    <fill>
      <patternFill patternType="solid">
        <fgColor theme="0" tint="-4.9989318521683403E-2"/>
        <bgColor indexed="64"/>
      </patternFill>
    </fill>
    <fill>
      <patternFill patternType="solid">
        <fgColor theme="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rgb="FF3C3C3B"/>
      </bottom>
      <diagonal/>
    </border>
    <border>
      <left style="thin">
        <color indexed="64"/>
      </left>
      <right style="thin">
        <color rgb="FF3C3C3B"/>
      </right>
      <top style="thin">
        <color indexed="64"/>
      </top>
      <bottom style="thin">
        <color rgb="FF3C3C3B"/>
      </bottom>
      <diagonal/>
    </border>
    <border>
      <left style="thin">
        <color rgb="FF3C3C3B"/>
      </left>
      <right/>
      <top style="thin">
        <color indexed="64"/>
      </top>
      <bottom style="thin">
        <color rgb="FF3C3C3B"/>
      </bottom>
      <diagonal/>
    </border>
    <border>
      <left style="thin">
        <color indexed="64"/>
      </left>
      <right/>
      <top style="thin">
        <color rgb="FF3C3C3B"/>
      </top>
      <bottom style="thin">
        <color rgb="FF3C3C3B"/>
      </bottom>
      <diagonal/>
    </border>
    <border>
      <left/>
      <right/>
      <top style="thin">
        <color rgb="FF3C3C3B"/>
      </top>
      <bottom style="thin">
        <color rgb="FF3C3C3B"/>
      </bottom>
      <diagonal/>
    </border>
    <border>
      <left style="medium">
        <color indexed="64"/>
      </left>
      <right style="medium">
        <color indexed="64"/>
      </right>
      <top style="thin">
        <color rgb="FF3C3C3B"/>
      </top>
      <bottom style="thin">
        <color rgb="FF3C3C3B"/>
      </bottom>
      <diagonal/>
    </border>
    <border>
      <left/>
      <right/>
      <top/>
      <bottom style="thin">
        <color rgb="FF3C3C3B"/>
      </bottom>
      <diagonal/>
    </border>
    <border>
      <left/>
      <right style="thin">
        <color indexed="64"/>
      </right>
      <top/>
      <bottom style="thin">
        <color rgb="FF3C3C3B"/>
      </bottom>
      <diagonal/>
    </border>
    <border>
      <left style="thin">
        <color indexed="64"/>
      </left>
      <right style="thin">
        <color rgb="FF3C3C3B"/>
      </right>
      <top style="thin">
        <color rgb="FF3C3C3B"/>
      </top>
      <bottom style="thin">
        <color rgb="FF3C3C3B"/>
      </bottom>
      <diagonal/>
    </border>
    <border>
      <left style="thin">
        <color rgb="FF3C3C3B"/>
      </left>
      <right/>
      <top style="thin">
        <color rgb="FF3C3C3B"/>
      </top>
      <bottom style="thin">
        <color rgb="FF3C3C3B"/>
      </bottom>
      <diagonal/>
    </border>
    <border>
      <left/>
      <right style="thin">
        <color rgb="FF3C3C3B"/>
      </right>
      <top style="thin">
        <color rgb="FF3C3C3B"/>
      </top>
      <bottom style="thin">
        <color rgb="FF3C3C3B"/>
      </bottom>
      <diagonal/>
    </border>
    <border>
      <left style="thin">
        <color rgb="FF3C3C3B"/>
      </left>
      <right style="thin">
        <color rgb="FF3C3C3B"/>
      </right>
      <top style="thin">
        <color rgb="FF3C3C3B"/>
      </top>
      <bottom style="thin">
        <color rgb="FF3C3C3B"/>
      </bottom>
      <diagonal/>
    </border>
    <border>
      <left style="thin">
        <color indexed="64"/>
      </left>
      <right style="thin">
        <color rgb="FF3C3C3B"/>
      </right>
      <top style="thin">
        <color rgb="FF3C3C3B"/>
      </top>
      <bottom style="thin">
        <color indexed="64"/>
      </bottom>
      <diagonal/>
    </border>
    <border>
      <left style="thin">
        <color rgb="FF3C3C3B"/>
      </left>
      <right/>
      <top style="thin">
        <color rgb="FF3C3C3B"/>
      </top>
      <bottom style="thin">
        <color indexed="64"/>
      </bottom>
      <diagonal/>
    </border>
    <border>
      <left style="medium">
        <color indexed="64"/>
      </left>
      <right style="medium">
        <color indexed="64"/>
      </right>
      <top style="thin">
        <color rgb="FF3C3C3B"/>
      </top>
      <bottom style="thin">
        <color indexed="64"/>
      </bottom>
      <diagonal/>
    </border>
    <border>
      <left/>
      <right style="thin">
        <color rgb="FF3C3C3B"/>
      </right>
      <top style="thin">
        <color rgb="FF3C3C3B"/>
      </top>
      <bottom style="thin">
        <color indexed="64"/>
      </bottom>
      <diagonal/>
    </border>
    <border>
      <left style="thin">
        <color rgb="FF3C3C3B"/>
      </left>
      <right style="thin">
        <color rgb="FF3C3C3B"/>
      </right>
      <top style="thin">
        <color rgb="FF3C3C3B"/>
      </top>
      <bottom style="thin">
        <color indexed="64"/>
      </bottom>
      <diagonal/>
    </border>
    <border>
      <left style="thin">
        <color rgb="FF3C3C3B"/>
      </left>
      <right style="thin">
        <color indexed="64"/>
      </right>
      <top style="thin">
        <color rgb="FF3C3C3B"/>
      </top>
      <bottom style="thin">
        <color indexed="64"/>
      </bottom>
      <diagonal/>
    </border>
    <border>
      <left style="thin">
        <color rgb="FF3C3C3B"/>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thin">
        <color rgb="FF3C3C3B"/>
      </bottom>
      <diagonal/>
    </border>
    <border>
      <left style="medium">
        <color indexed="64"/>
      </left>
      <right style="medium">
        <color indexed="64"/>
      </right>
      <top style="thin">
        <color rgb="FF3C3C3B"/>
      </top>
      <bottom style="medium">
        <color indexed="64"/>
      </bottom>
      <diagonal/>
    </border>
    <border>
      <left style="thin">
        <color rgb="FF3C3C3B"/>
      </left>
      <right style="thin">
        <color rgb="FF3C3C3B"/>
      </right>
      <top/>
      <bottom style="thin">
        <color rgb="FF3C3C3B"/>
      </bottom>
      <diagonal/>
    </border>
    <border>
      <left style="medium">
        <color indexed="64"/>
      </left>
      <right style="medium">
        <color indexed="64"/>
      </right>
      <top style="thin">
        <color indexed="64"/>
      </top>
      <bottom style="thin">
        <color rgb="FF3C3C3B"/>
      </bottom>
      <diagonal/>
    </border>
    <border>
      <left style="thin">
        <color indexed="64"/>
      </left>
      <right/>
      <top style="thin">
        <color rgb="FF3C3C3B"/>
      </top>
      <bottom/>
      <diagonal/>
    </border>
    <border>
      <left/>
      <right style="thin">
        <color rgb="FF3C3C3B"/>
      </right>
      <top/>
      <bottom style="thin">
        <color rgb="FF3C3C3B"/>
      </bottom>
      <diagonal/>
    </border>
    <border>
      <left style="thin">
        <color rgb="FF3C3C3B"/>
      </left>
      <right/>
      <top/>
      <bottom style="thin">
        <color rgb="FF3C3C3B"/>
      </bottom>
      <diagonal/>
    </border>
    <border>
      <left/>
      <right style="thin">
        <color rgb="FF3C3C3B"/>
      </right>
      <top/>
      <bottom/>
      <diagonal/>
    </border>
    <border>
      <left style="thin">
        <color rgb="FF3C3C3B"/>
      </left>
      <right/>
      <top/>
      <bottom/>
      <diagonal/>
    </border>
    <border>
      <left/>
      <right style="thin">
        <color rgb="FF3C3C3B"/>
      </right>
      <top style="thin">
        <color rgb="FF3C3C3B"/>
      </top>
      <bottom/>
      <diagonal/>
    </border>
    <border>
      <left/>
      <right/>
      <top style="thin">
        <color rgb="FF3C3C3B"/>
      </top>
      <bottom/>
      <diagonal/>
    </border>
    <border>
      <left style="thin">
        <color rgb="FF3C3C3B"/>
      </left>
      <right/>
      <top style="thin">
        <color rgb="FF3C3C3B"/>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3" fillId="3" borderId="0" xfId="0" applyFont="1" applyFill="1" applyAlignment="1">
      <alignment horizontal="left" vertical="center" wrapText="1"/>
    </xf>
    <xf numFmtId="166" fontId="3" fillId="3" borderId="0" xfId="0" applyNumberFormat="1" applyFont="1" applyFill="1" applyAlignment="1">
      <alignment horizontal="right" vertical="center" wrapText="1"/>
    </xf>
    <xf numFmtId="0" fontId="5" fillId="0" borderId="0" xfId="0" applyFont="1" applyAlignment="1">
      <alignment vertical="center" wrapText="1"/>
    </xf>
    <xf numFmtId="0" fontId="5" fillId="2" borderId="0" xfId="0" quotePrefix="1" applyFont="1" applyFill="1" applyAlignment="1">
      <alignment horizontal="left" vertical="center"/>
    </xf>
    <xf numFmtId="0" fontId="5" fillId="2" borderId="0" xfId="0" applyFont="1" applyFill="1" applyAlignment="1">
      <alignment horizontal="left" vertical="center" wrapText="1"/>
    </xf>
    <xf numFmtId="0" fontId="5" fillId="0" borderId="0" xfId="0" quotePrefix="1" applyFont="1" applyAlignment="1">
      <alignment horizontal="left" vertical="center"/>
    </xf>
    <xf numFmtId="0" fontId="5" fillId="0" borderId="0" xfId="0" applyFont="1" applyAlignment="1">
      <alignment horizontal="left" vertical="center" wrapText="1"/>
    </xf>
    <xf numFmtId="165" fontId="5" fillId="2" borderId="0" xfId="0" quotePrefix="1" applyNumberFormat="1" applyFont="1" applyFill="1" applyAlignment="1">
      <alignment horizontal="left" vertical="center"/>
    </xf>
    <xf numFmtId="2" fontId="5" fillId="0" borderId="0" xfId="0" quotePrefix="1" applyNumberFormat="1" applyFont="1" applyAlignment="1">
      <alignment horizontal="left" vertical="center"/>
    </xf>
    <xf numFmtId="2" fontId="5" fillId="2" borderId="0" xfId="0" quotePrefix="1" applyNumberFormat="1" applyFont="1" applyFill="1" applyAlignment="1">
      <alignment horizontal="left" vertical="center"/>
    </xf>
    <xf numFmtId="0" fontId="5" fillId="2" borderId="0" xfId="0" applyFont="1" applyFill="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xf>
    <xf numFmtId="0" fontId="5" fillId="0" borderId="0" xfId="0" applyFont="1" applyAlignment="1">
      <alignment horizontal="left" vertical="center"/>
    </xf>
    <xf numFmtId="0" fontId="7" fillId="2" borderId="0" xfId="0" applyFont="1" applyFill="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0" xfId="0" applyFont="1" applyAlignment="1">
      <alignment vertical="center"/>
    </xf>
    <xf numFmtId="0" fontId="10" fillId="0" borderId="0" xfId="0" applyFont="1" applyProtection="1">
      <protection hidden="1"/>
    </xf>
    <xf numFmtId="0" fontId="10" fillId="0" borderId="12" xfId="0" applyFont="1" applyBorder="1" applyProtection="1">
      <protection hidden="1"/>
    </xf>
    <xf numFmtId="0" fontId="10" fillId="0" borderId="9" xfId="0" applyFont="1" applyBorder="1" applyProtection="1">
      <protection hidden="1"/>
    </xf>
    <xf numFmtId="0" fontId="5" fillId="0" borderId="0" xfId="0" applyFont="1" applyProtection="1">
      <protection hidden="1"/>
    </xf>
    <xf numFmtId="0" fontId="12" fillId="0" borderId="0" xfId="0" applyFont="1" applyProtection="1">
      <protection hidden="1"/>
    </xf>
    <xf numFmtId="0" fontId="14"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0" xfId="0" applyFont="1" applyAlignment="1" applyProtection="1">
      <alignment vertical="top"/>
      <protection hidden="1"/>
    </xf>
    <xf numFmtId="0" fontId="15" fillId="0" borderId="0" xfId="0" applyFont="1" applyAlignment="1" applyProtection="1">
      <alignment horizontal="center"/>
      <protection locked="0"/>
    </xf>
    <xf numFmtId="0" fontId="15" fillId="0" borderId="13" xfId="0" applyFont="1" applyBorder="1" applyAlignment="1" applyProtection="1">
      <alignment horizontal="center"/>
      <protection locked="0"/>
    </xf>
    <xf numFmtId="0" fontId="3" fillId="3" borderId="15" xfId="0" applyFont="1" applyFill="1" applyBorder="1" applyAlignment="1" applyProtection="1">
      <alignment vertical="center"/>
      <protection hidden="1"/>
    </xf>
    <xf numFmtId="3" fontId="15" fillId="5" borderId="16" xfId="0" applyNumberFormat="1" applyFont="1" applyFill="1" applyBorder="1" applyAlignment="1" applyProtection="1">
      <alignment horizontal="right" vertical="center" wrapText="1"/>
      <protection locked="0" hidden="1"/>
    </xf>
    <xf numFmtId="3" fontId="15" fillId="5" borderId="11" xfId="0" applyNumberFormat="1" applyFont="1" applyFill="1" applyBorder="1" applyAlignment="1" applyProtection="1">
      <alignment horizontal="right" vertical="center" wrapText="1"/>
      <protection locked="0" hidden="1"/>
    </xf>
    <xf numFmtId="3" fontId="15" fillId="5" borderId="12" xfId="0" applyNumberFormat="1" applyFont="1" applyFill="1" applyBorder="1" applyAlignment="1" applyProtection="1">
      <alignment horizontal="right" vertical="center" wrapText="1"/>
      <protection locked="0" hidden="1"/>
    </xf>
    <xf numFmtId="0" fontId="9" fillId="0" borderId="17"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5" fillId="0" borderId="20" xfId="0" applyFont="1" applyBorder="1" applyAlignment="1" applyProtection="1">
      <alignment vertical="top" wrapText="1"/>
      <protection hidden="1"/>
    </xf>
    <xf numFmtId="0" fontId="5" fillId="0" borderId="5" xfId="0" applyFont="1" applyBorder="1" applyAlignment="1" applyProtection="1">
      <alignment vertical="top" wrapText="1"/>
      <protection hidden="1"/>
    </xf>
    <xf numFmtId="9" fontId="15" fillId="5" borderId="23" xfId="0" applyNumberFormat="1" applyFont="1" applyFill="1" applyBorder="1" applyAlignment="1" applyProtection="1">
      <alignment horizontal="right" vertical="center" wrapText="1"/>
      <protection locked="0" hidden="1"/>
    </xf>
    <xf numFmtId="9" fontId="15" fillId="5" borderId="19" xfId="0" applyNumberFormat="1" applyFont="1" applyFill="1" applyBorder="1" applyAlignment="1" applyProtection="1">
      <alignment horizontal="right" vertical="center" wrapText="1"/>
      <protection locked="0" hidden="1"/>
    </xf>
    <xf numFmtId="9" fontId="15" fillId="5" borderId="18" xfId="0" applyNumberFormat="1" applyFont="1" applyFill="1" applyBorder="1" applyAlignment="1" applyProtection="1">
      <alignment horizontal="right" vertical="center" wrapText="1"/>
      <protection locked="0" hidden="1"/>
    </xf>
    <xf numFmtId="9" fontId="15" fillId="5" borderId="12" xfId="0" applyNumberFormat="1" applyFont="1" applyFill="1" applyBorder="1" applyAlignment="1" applyProtection="1">
      <alignment horizontal="right" vertical="center" wrapText="1"/>
      <protection locked="0" hidden="1"/>
    </xf>
    <xf numFmtId="0" fontId="5" fillId="0" borderId="21" xfId="0" applyFont="1" applyBorder="1" applyAlignment="1" applyProtection="1">
      <alignment vertical="top" wrapText="1"/>
      <protection hidden="1"/>
    </xf>
    <xf numFmtId="0" fontId="3" fillId="3" borderId="26" xfId="0" applyFont="1" applyFill="1" applyBorder="1" applyAlignment="1" applyProtection="1">
      <alignment horizontal="left" vertical="center" wrapText="1"/>
      <protection hidden="1"/>
    </xf>
    <xf numFmtId="164" fontId="15" fillId="4" borderId="27" xfId="1" applyNumberFormat="1" applyFont="1" applyFill="1" applyBorder="1" applyAlignment="1" applyProtection="1">
      <alignment horizontal="right" vertical="center"/>
      <protection hidden="1"/>
    </xf>
    <xf numFmtId="164" fontId="15" fillId="0" borderId="28" xfId="1" applyNumberFormat="1" applyFont="1" applyFill="1" applyBorder="1" applyAlignment="1" applyProtection="1">
      <alignment horizontal="right" vertical="center"/>
      <protection hidden="1"/>
    </xf>
    <xf numFmtId="164" fontId="15" fillId="4" borderId="29" xfId="1" applyNumberFormat="1" applyFont="1" applyFill="1" applyBorder="1" applyAlignment="1" applyProtection="1">
      <alignment horizontal="right" vertical="center"/>
      <protection hidden="1"/>
    </xf>
    <xf numFmtId="164" fontId="15" fillId="0" borderId="30" xfId="1" applyNumberFormat="1" applyFont="1" applyFill="1" applyBorder="1" applyAlignment="1" applyProtection="1">
      <alignment horizontal="right" vertical="center"/>
      <protection hidden="1"/>
    </xf>
    <xf numFmtId="164" fontId="15" fillId="4" borderId="30" xfId="1" applyNumberFormat="1" applyFont="1" applyFill="1" applyBorder="1" applyAlignment="1" applyProtection="1">
      <alignment horizontal="right" vertical="center"/>
      <protection hidden="1"/>
    </xf>
    <xf numFmtId="164" fontId="15" fillId="0" borderId="31" xfId="1" applyNumberFormat="1" applyFont="1" applyFill="1" applyBorder="1" applyAlignment="1" applyProtection="1">
      <alignment horizontal="right" vertical="center"/>
      <protection hidden="1"/>
    </xf>
    <xf numFmtId="0" fontId="9" fillId="0" borderId="32"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5" fillId="0" borderId="33"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9" fillId="0" borderId="20" xfId="0" applyFont="1" applyBorder="1" applyAlignment="1" applyProtection="1">
      <alignment vertical="top" wrapText="1"/>
      <protection hidden="1"/>
    </xf>
    <xf numFmtId="0" fontId="5" fillId="0" borderId="34" xfId="0" applyFont="1" applyBorder="1" applyAlignment="1" applyProtection="1">
      <alignment vertical="top" wrapText="1"/>
      <protection hidden="1"/>
    </xf>
    <xf numFmtId="0" fontId="3" fillId="3" borderId="25" xfId="0" applyFont="1" applyFill="1" applyBorder="1" applyAlignment="1" applyProtection="1">
      <alignment vertical="center"/>
      <protection hidden="1"/>
    </xf>
    <xf numFmtId="167" fontId="15" fillId="4" borderId="23" xfId="0" applyNumberFormat="1" applyFont="1" applyFill="1" applyBorder="1" applyAlignment="1" applyProtection="1">
      <alignment horizontal="right" vertical="center" wrapText="1"/>
      <protection hidden="1"/>
    </xf>
    <xf numFmtId="167" fontId="15" fillId="0" borderId="19" xfId="0" applyNumberFormat="1" applyFont="1" applyBorder="1" applyAlignment="1" applyProtection="1">
      <alignment horizontal="right" vertical="center" wrapText="1"/>
      <protection hidden="1"/>
    </xf>
    <xf numFmtId="167" fontId="15" fillId="4" borderId="24" xfId="0" applyNumberFormat="1" applyFont="1" applyFill="1" applyBorder="1" applyAlignment="1" applyProtection="1">
      <alignment horizontal="right" vertical="center" wrapText="1"/>
      <protection hidden="1"/>
    </xf>
    <xf numFmtId="167" fontId="15" fillId="0" borderId="25" xfId="0" applyNumberFormat="1" applyFont="1" applyBorder="1" applyAlignment="1" applyProtection="1">
      <alignment horizontal="right" vertical="center" wrapText="1"/>
      <protection hidden="1"/>
    </xf>
    <xf numFmtId="167" fontId="15" fillId="4" borderId="25" xfId="0" applyNumberFormat="1" applyFont="1" applyFill="1" applyBorder="1" applyAlignment="1" applyProtection="1">
      <alignment horizontal="right" vertical="center" wrapText="1"/>
      <protection hidden="1"/>
    </xf>
    <xf numFmtId="0" fontId="9" fillId="0" borderId="23"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167" fontId="15" fillId="5" borderId="23" xfId="0" applyNumberFormat="1" applyFont="1" applyFill="1" applyBorder="1" applyAlignment="1" applyProtection="1">
      <alignment horizontal="right" vertical="center" wrapText="1"/>
      <protection locked="0" hidden="1"/>
    </xf>
    <xf numFmtId="167" fontId="15" fillId="5" borderId="19" xfId="0" applyNumberFormat="1" applyFont="1" applyFill="1" applyBorder="1" applyAlignment="1" applyProtection="1">
      <alignment horizontal="right" vertical="center" wrapText="1"/>
      <protection locked="0" hidden="1"/>
    </xf>
    <xf numFmtId="0" fontId="9" fillId="0" borderId="25" xfId="0" applyFont="1" applyBorder="1" applyAlignment="1" applyProtection="1">
      <alignment wrapText="1"/>
      <protection hidden="1"/>
    </xf>
    <xf numFmtId="0" fontId="5" fillId="0" borderId="23" xfId="0" applyFont="1" applyBorder="1" applyProtection="1">
      <protection hidden="1"/>
    </xf>
    <xf numFmtId="0" fontId="5" fillId="0" borderId="19" xfId="0" applyFont="1" applyBorder="1" applyProtection="1">
      <protection hidden="1"/>
    </xf>
    <xf numFmtId="0" fontId="5" fillId="0" borderId="24" xfId="0" applyFont="1" applyBorder="1" applyProtection="1">
      <protection hidden="1"/>
    </xf>
    <xf numFmtId="0" fontId="5" fillId="0" borderId="25" xfId="0" applyFont="1" applyBorder="1" applyProtection="1">
      <protection hidden="1"/>
    </xf>
    <xf numFmtId="168" fontId="15" fillId="4" borderId="23" xfId="0" applyNumberFormat="1" applyFont="1" applyFill="1" applyBorder="1" applyAlignment="1" applyProtection="1">
      <alignment horizontal="right" vertical="center" wrapText="1"/>
      <protection hidden="1"/>
    </xf>
    <xf numFmtId="168" fontId="15" fillId="0" borderId="19" xfId="0" applyNumberFormat="1" applyFont="1" applyBorder="1" applyAlignment="1" applyProtection="1">
      <alignment horizontal="right" vertical="center" wrapText="1"/>
      <protection hidden="1"/>
    </xf>
    <xf numFmtId="168" fontId="15" fillId="4" borderId="24" xfId="0" applyNumberFormat="1" applyFont="1" applyFill="1" applyBorder="1" applyAlignment="1" applyProtection="1">
      <alignment horizontal="right" vertical="center" wrapText="1"/>
      <protection hidden="1"/>
    </xf>
    <xf numFmtId="168" fontId="15" fillId="0" borderId="25" xfId="0" applyNumberFormat="1" applyFont="1" applyBorder="1" applyAlignment="1" applyProtection="1">
      <alignment horizontal="right" vertical="center" wrapText="1"/>
      <protection hidden="1"/>
    </xf>
    <xf numFmtId="168" fontId="15" fillId="4" borderId="25" xfId="0" applyNumberFormat="1" applyFont="1" applyFill="1" applyBorder="1" applyAlignment="1" applyProtection="1">
      <alignment horizontal="right" vertical="center" wrapText="1"/>
      <protection hidden="1"/>
    </xf>
    <xf numFmtId="0" fontId="9" fillId="0" borderId="18" xfId="0" applyFont="1" applyBorder="1" applyAlignment="1" applyProtection="1">
      <alignment vertical="top" wrapText="1"/>
      <protection hidden="1"/>
    </xf>
    <xf numFmtId="0" fontId="9" fillId="0" borderId="19" xfId="0" applyFont="1" applyBorder="1" applyAlignment="1" applyProtection="1">
      <alignment vertical="top" wrapText="1"/>
      <protection hidden="1"/>
    </xf>
    <xf numFmtId="0" fontId="9" fillId="0" borderId="24" xfId="0" applyFont="1" applyBorder="1" applyAlignment="1" applyProtection="1">
      <alignment vertical="top" wrapText="1"/>
      <protection hidden="1"/>
    </xf>
    <xf numFmtId="167" fontId="15" fillId="0" borderId="18" xfId="0" applyNumberFormat="1" applyFont="1" applyBorder="1" applyProtection="1">
      <protection hidden="1"/>
    </xf>
    <xf numFmtId="167" fontId="15" fillId="0" borderId="19" xfId="0" applyNumberFormat="1" applyFont="1" applyBorder="1" applyProtection="1">
      <protection hidden="1"/>
    </xf>
    <xf numFmtId="167" fontId="15" fillId="0" borderId="24" xfId="0" applyNumberFormat="1" applyFont="1" applyBorder="1" applyProtection="1">
      <protection hidden="1"/>
    </xf>
    <xf numFmtId="0" fontId="3" fillId="3" borderId="25" xfId="0" applyFont="1" applyFill="1" applyBorder="1" applyAlignment="1" applyProtection="1">
      <alignment vertical="center" wrapText="1"/>
      <protection hidden="1"/>
    </xf>
    <xf numFmtId="167" fontId="16" fillId="3" borderId="23" xfId="0" applyNumberFormat="1" applyFont="1" applyFill="1" applyBorder="1" applyAlignment="1" applyProtection="1">
      <alignment horizontal="right" vertical="center" wrapText="1"/>
      <protection hidden="1"/>
    </xf>
    <xf numFmtId="167" fontId="16" fillId="3" borderId="35" xfId="0" applyNumberFormat="1" applyFont="1" applyFill="1" applyBorder="1" applyAlignment="1" applyProtection="1">
      <alignment horizontal="right" vertical="center" wrapText="1"/>
      <protection hidden="1"/>
    </xf>
    <xf numFmtId="167" fontId="16" fillId="3" borderId="24" xfId="0" applyNumberFormat="1" applyFont="1" applyFill="1" applyBorder="1" applyAlignment="1" applyProtection="1">
      <alignment horizontal="right" vertical="center" wrapText="1"/>
      <protection hidden="1"/>
    </xf>
    <xf numFmtId="167" fontId="16" fillId="3" borderId="25" xfId="0" applyNumberFormat="1" applyFont="1" applyFill="1" applyBorder="1" applyAlignment="1" applyProtection="1">
      <alignment horizontal="right" vertical="center" wrapText="1"/>
      <protection hidden="1"/>
    </xf>
    <xf numFmtId="167" fontId="15" fillId="0" borderId="18" xfId="0" applyNumberFormat="1" applyFont="1" applyBorder="1" applyAlignment="1" applyProtection="1">
      <alignment vertical="center" textRotation="90" wrapText="1"/>
      <protection hidden="1"/>
    </xf>
    <xf numFmtId="0" fontId="5" fillId="0" borderId="18" xfId="0" applyFont="1" applyBorder="1" applyAlignment="1" applyProtection="1">
      <alignment wrapText="1"/>
      <protection hidden="1"/>
    </xf>
    <xf numFmtId="0" fontId="5" fillId="0" borderId="18" xfId="0" applyFont="1" applyBorder="1" applyProtection="1">
      <protection hidden="1"/>
    </xf>
    <xf numFmtId="0" fontId="20" fillId="0" borderId="0" xfId="0" applyFont="1" applyAlignment="1" applyProtection="1">
      <alignment vertical="top" wrapText="1"/>
      <protection hidden="1"/>
    </xf>
    <xf numFmtId="0" fontId="7" fillId="2" borderId="0" xfId="0" applyFont="1" applyFill="1" applyAlignment="1">
      <alignment horizontal="left" vertical="center" wrapText="1"/>
    </xf>
    <xf numFmtId="0" fontId="7" fillId="0" borderId="0" xfId="0" applyFont="1" applyAlignment="1">
      <alignment horizontal="left" vertical="center" wrapText="1"/>
    </xf>
    <xf numFmtId="0" fontId="9" fillId="3" borderId="0" xfId="0" applyFont="1" applyFill="1" applyAlignment="1">
      <alignment horizontal="left" vertical="center" wrapText="1"/>
    </xf>
    <xf numFmtId="166" fontId="9" fillId="3" borderId="0" xfId="0" applyNumberFormat="1" applyFont="1" applyFill="1" applyAlignment="1">
      <alignment horizontal="right" vertical="center" wrapText="1"/>
    </xf>
    <xf numFmtId="0" fontId="15" fillId="2" borderId="0" xfId="0" quotePrefix="1" applyFont="1" applyFill="1" applyAlignment="1">
      <alignment horizontal="left" vertical="center"/>
    </xf>
    <xf numFmtId="0" fontId="15" fillId="2" borderId="0" xfId="0" applyFont="1" applyFill="1" applyAlignment="1">
      <alignment horizontal="left" vertical="center" wrapText="1"/>
    </xf>
    <xf numFmtId="0" fontId="15" fillId="0" borderId="0" xfId="0" quotePrefix="1" applyFont="1" applyAlignment="1">
      <alignment horizontal="left" vertical="center"/>
    </xf>
    <xf numFmtId="0" fontId="15" fillId="0" borderId="0" xfId="0" applyFont="1" applyAlignment="1">
      <alignment horizontal="left" vertical="center" wrapText="1"/>
    </xf>
    <xf numFmtId="0" fontId="11" fillId="0" borderId="0" xfId="0" applyFont="1" applyAlignment="1" applyProtection="1">
      <alignment horizontal="left" vertical="top"/>
      <protection hidden="1"/>
    </xf>
    <xf numFmtId="0" fontId="3" fillId="3" borderId="22" xfId="0" applyFont="1" applyFill="1" applyBorder="1" applyAlignment="1" applyProtection="1">
      <alignment vertical="center" wrapText="1"/>
      <protection hidden="1"/>
    </xf>
    <xf numFmtId="0" fontId="3" fillId="3" borderId="7" xfId="0" applyFont="1" applyFill="1" applyBorder="1" applyAlignment="1" applyProtection="1">
      <alignment horizontal="left" vertical="center" wrapText="1"/>
      <protection hidden="1"/>
    </xf>
    <xf numFmtId="0" fontId="0" fillId="0" borderId="12" xfId="0" applyBorder="1"/>
    <xf numFmtId="9" fontId="15" fillId="4" borderId="27" xfId="2" applyFont="1" applyFill="1" applyBorder="1" applyAlignment="1" applyProtection="1">
      <alignment horizontal="right" vertical="center"/>
      <protection hidden="1"/>
    </xf>
    <xf numFmtId="9" fontId="15" fillId="0" borderId="28" xfId="2" applyFont="1" applyFill="1" applyBorder="1" applyAlignment="1" applyProtection="1">
      <alignment horizontal="right" vertical="center"/>
      <protection hidden="1"/>
    </xf>
    <xf numFmtId="9" fontId="15" fillId="4" borderId="29" xfId="2" applyFont="1" applyFill="1" applyBorder="1" applyAlignment="1" applyProtection="1">
      <alignment horizontal="right" vertical="center"/>
      <protection hidden="1"/>
    </xf>
    <xf numFmtId="9" fontId="15" fillId="0" borderId="30" xfId="2" applyFont="1" applyFill="1" applyBorder="1" applyAlignment="1" applyProtection="1">
      <alignment horizontal="right" vertical="center"/>
      <protection hidden="1"/>
    </xf>
    <xf numFmtId="9" fontId="15" fillId="4" borderId="30" xfId="2" applyFont="1" applyFill="1" applyBorder="1" applyAlignment="1" applyProtection="1">
      <alignment horizontal="right" vertical="center"/>
      <protection hidden="1"/>
    </xf>
    <xf numFmtId="9" fontId="15" fillId="0" borderId="31" xfId="2" applyFont="1" applyFill="1" applyBorder="1" applyAlignment="1" applyProtection="1">
      <alignment horizontal="right" vertical="center"/>
      <protection hidden="1"/>
    </xf>
    <xf numFmtId="0" fontId="5" fillId="0" borderId="0" xfId="0" applyFont="1" applyAlignment="1" applyProtection="1">
      <alignment vertical="top" wrapText="1"/>
      <protection hidden="1"/>
    </xf>
    <xf numFmtId="0" fontId="0" fillId="6" borderId="12" xfId="0" applyFill="1" applyBorder="1"/>
    <xf numFmtId="3" fontId="0" fillId="6" borderId="12" xfId="0" applyNumberFormat="1" applyFill="1" applyBorder="1"/>
    <xf numFmtId="9" fontId="0" fillId="6" borderId="12" xfId="0" applyNumberFormat="1" applyFill="1" applyBorder="1"/>
    <xf numFmtId="14" fontId="0" fillId="6" borderId="12" xfId="0" applyNumberFormat="1" applyFill="1" applyBorder="1"/>
    <xf numFmtId="0" fontId="5" fillId="0" borderId="10" xfId="0" applyFont="1" applyBorder="1" applyProtection="1">
      <protection hidden="1"/>
    </xf>
    <xf numFmtId="0" fontId="22" fillId="2" borderId="0" xfId="0" applyFont="1" applyFill="1" applyAlignment="1" applyProtection="1">
      <alignment horizontal="left" vertical="center"/>
      <protection locked="0"/>
    </xf>
    <xf numFmtId="0" fontId="22" fillId="2" borderId="0" xfId="0" applyFont="1" applyFill="1" applyAlignment="1" applyProtection="1">
      <alignment horizontal="right" vertical="center"/>
      <protection locked="0"/>
    </xf>
    <xf numFmtId="0" fontId="22" fillId="0" borderId="0" xfId="0" applyFont="1" applyAlignment="1" applyProtection="1">
      <alignment horizontal="right" vertical="center"/>
      <protection locked="0"/>
    </xf>
    <xf numFmtId="0" fontId="22" fillId="0" borderId="0" xfId="0" applyFont="1" applyAlignment="1" applyProtection="1">
      <alignment horizontal="left" vertical="center"/>
      <protection locked="0"/>
    </xf>
    <xf numFmtId="14" fontId="22" fillId="0" borderId="0" xfId="0" applyNumberFormat="1" applyFont="1" applyAlignment="1" applyProtection="1">
      <alignment horizontal="left" vertical="center"/>
      <protection locked="0"/>
    </xf>
    <xf numFmtId="3" fontId="15" fillId="0" borderId="37" xfId="0" applyNumberFormat="1" applyFont="1" applyBorder="1" applyAlignment="1" applyProtection="1">
      <alignment horizontal="right" vertical="center" wrapText="1"/>
      <protection hidden="1"/>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1"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23" fillId="7" borderId="9"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18" fillId="0" borderId="45" xfId="0" applyFont="1" applyBorder="1" applyAlignment="1" applyProtection="1">
      <alignment horizontal="left" vertical="top" wrapText="1"/>
      <protection hidden="1"/>
    </xf>
    <xf numFmtId="0" fontId="18" fillId="0" borderId="44" xfId="0" applyFont="1" applyBorder="1" applyAlignment="1" applyProtection="1">
      <alignment horizontal="left" vertical="top" wrapText="1"/>
      <protection hidden="1"/>
    </xf>
    <xf numFmtId="0" fontId="18" fillId="0" borderId="43" xfId="0" applyFont="1" applyBorder="1" applyAlignment="1" applyProtection="1">
      <alignment horizontal="left" vertical="top" wrapText="1"/>
      <protection hidden="1"/>
    </xf>
    <xf numFmtId="0" fontId="18" fillId="0" borderId="42" xfId="0" applyFont="1" applyBorder="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8" fillId="0" borderId="41" xfId="0" applyFont="1" applyBorder="1" applyAlignment="1" applyProtection="1">
      <alignment horizontal="left" vertical="top" wrapText="1"/>
      <protection hidden="1"/>
    </xf>
    <xf numFmtId="0" fontId="18" fillId="0" borderId="40" xfId="0" applyFont="1" applyBorder="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18" fillId="0" borderId="39" xfId="0" applyFont="1" applyBorder="1" applyAlignment="1" applyProtection="1">
      <alignment horizontal="left" vertical="top" wrapText="1"/>
      <protection hidden="1"/>
    </xf>
    <xf numFmtId="0" fontId="11" fillId="0" borderId="0" xfId="0" applyFont="1" applyAlignment="1" applyProtection="1">
      <alignment horizontal="left" vertical="top"/>
      <protection hidden="1"/>
    </xf>
    <xf numFmtId="0" fontId="5" fillId="0" borderId="9" xfId="0" applyFont="1" applyBorder="1" applyAlignment="1" applyProtection="1">
      <alignment horizontal="left" vertical="top" wrapText="1"/>
      <protection hidden="1"/>
    </xf>
    <xf numFmtId="0" fontId="7" fillId="0" borderId="10"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3" fontId="13" fillId="0" borderId="14" xfId="0" applyNumberFormat="1" applyFont="1" applyBorder="1" applyAlignment="1" applyProtection="1">
      <alignment horizontal="center" vertical="center" textRotation="90" wrapText="1"/>
      <protection hidden="1"/>
    </xf>
    <xf numFmtId="3" fontId="13" fillId="0" borderId="17" xfId="0" applyNumberFormat="1" applyFont="1" applyBorder="1" applyAlignment="1" applyProtection="1">
      <alignment horizontal="center" vertical="center" textRotation="90" wrapText="1"/>
      <protection hidden="1"/>
    </xf>
    <xf numFmtId="3" fontId="13" fillId="0" borderId="38" xfId="0" applyNumberFormat="1" applyFont="1" applyBorder="1" applyAlignment="1" applyProtection="1">
      <alignment horizontal="center" vertical="center" textRotation="90" wrapText="1"/>
      <protection hidden="1"/>
    </xf>
    <xf numFmtId="3" fontId="13" fillId="0" borderId="26" xfId="0" applyNumberFormat="1" applyFont="1" applyBorder="1" applyAlignment="1" applyProtection="1">
      <alignment horizontal="center" vertical="center" textRotation="90" wrapText="1"/>
      <protection hidden="1"/>
    </xf>
    <xf numFmtId="167" fontId="13" fillId="0" borderId="36" xfId="0" applyNumberFormat="1" applyFont="1" applyBorder="1" applyAlignment="1" applyProtection="1">
      <alignment horizontal="center" vertical="center" textRotation="90" wrapText="1"/>
      <protection hidden="1"/>
    </xf>
    <xf numFmtId="167" fontId="13" fillId="0" borderId="25" xfId="0" applyNumberFormat="1" applyFont="1" applyBorder="1" applyAlignment="1" applyProtection="1">
      <alignment horizontal="center" vertical="center" textRotation="90" wrapText="1"/>
      <protection hidden="1"/>
    </xf>
    <xf numFmtId="0" fontId="17" fillId="0" borderId="25" xfId="0"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cellXfs>
  <cellStyles count="3">
    <cellStyle name="Comma" xfId="1" builtinId="3"/>
    <cellStyle name="Normal" xfId="0" builtinId="0"/>
    <cellStyle name="Percent" xfId="2" builtinId="5"/>
  </cellStyles>
  <dxfs count="7">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s>
  <tableStyles count="0" defaultTableStyle="TableStyleMedium2" defaultPivotStyle="PivotStyleLight16"/>
  <colors>
    <mruColors>
      <color rgb="FF9AC042"/>
      <color rgb="FF3C3C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6221332</xdr:colOff>
      <xdr:row>1</xdr:row>
      <xdr:rowOff>26683</xdr:rowOff>
    </xdr:from>
    <xdr:to>
      <xdr:col>5</xdr:col>
      <xdr:colOff>0</xdr:colOff>
      <xdr:row>6</xdr:row>
      <xdr:rowOff>86173</xdr:rowOff>
    </xdr:to>
    <xdr:pic>
      <xdr:nvPicPr>
        <xdr:cNvPr id="3" name="Picture 2">
          <a:extLst>
            <a:ext uri="{FF2B5EF4-FFF2-40B4-BE49-F238E27FC236}">
              <a16:creationId xmlns:a16="http://schemas.microsoft.com/office/drawing/2014/main" id="{8B900F31-54D2-4B2E-BA17-52AE802099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74482" y="207658"/>
          <a:ext cx="789068" cy="1010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268006</xdr:colOff>
      <xdr:row>0</xdr:row>
      <xdr:rowOff>116861</xdr:rowOff>
    </xdr:from>
    <xdr:ext cx="786217" cy="1011600"/>
    <xdr:pic>
      <xdr:nvPicPr>
        <xdr:cNvPr id="2" name="Picture 1">
          <a:extLst>
            <a:ext uri="{FF2B5EF4-FFF2-40B4-BE49-F238E27FC236}">
              <a16:creationId xmlns:a16="http://schemas.microsoft.com/office/drawing/2014/main" id="{4C5459E1-185C-4C89-91F3-8DD8F0B19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612156" y="116861"/>
          <a:ext cx="786217" cy="1011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D82D2-4CA3-482E-BA44-3F88B927D1A0}">
  <sheetPr>
    <pageSetUpPr fitToPage="1"/>
  </sheetPr>
  <dimension ref="B2:M86"/>
  <sheetViews>
    <sheetView showGridLines="0" topLeftCell="A22" zoomScaleNormal="100" zoomScalePageLayoutView="40" workbookViewId="0">
      <selection activeCell="D33" sqref="D33"/>
    </sheetView>
  </sheetViews>
  <sheetFormatPr defaultColWidth="9.140625" defaultRowHeight="14.25" x14ac:dyDescent="0.25"/>
  <cols>
    <col min="1" max="1" width="3.140625" style="13" customWidth="1"/>
    <col min="2" max="2" width="13.85546875" style="14" customWidth="1"/>
    <col min="3" max="4" width="35.5703125" style="13" customWidth="1"/>
    <col min="5" max="5" width="100.5703125" style="13" customWidth="1"/>
    <col min="6" max="6" width="3.140625" style="13" customWidth="1"/>
    <col min="7" max="16384" width="9.140625" style="13"/>
  </cols>
  <sheetData>
    <row r="2" spans="2:13" ht="18" x14ac:dyDescent="0.25">
      <c r="B2" s="140" t="s">
        <v>0</v>
      </c>
      <c r="C2" s="140"/>
      <c r="D2" s="140"/>
    </row>
    <row r="3" spans="2:13" x14ac:dyDescent="0.25">
      <c r="B3" s="142" t="s">
        <v>1</v>
      </c>
      <c r="C3" s="142"/>
    </row>
    <row r="8" spans="2:13" ht="15" customHeight="1" x14ac:dyDescent="0.25">
      <c r="B8" s="131" t="s">
        <v>2</v>
      </c>
      <c r="C8" s="132"/>
      <c r="D8" s="132"/>
      <c r="E8" s="133"/>
      <c r="F8" s="3"/>
      <c r="G8" s="3"/>
      <c r="H8" s="3"/>
      <c r="I8" s="3"/>
      <c r="J8" s="3"/>
      <c r="K8" s="3"/>
      <c r="L8" s="3"/>
      <c r="M8" s="3"/>
    </row>
    <row r="9" spans="2:13" ht="15" customHeight="1" x14ac:dyDescent="0.25">
      <c r="B9" s="134"/>
      <c r="C9" s="135"/>
      <c r="D9" s="135"/>
      <c r="E9" s="136"/>
      <c r="F9" s="3"/>
      <c r="G9" s="3"/>
      <c r="H9" s="3"/>
      <c r="I9" s="3"/>
      <c r="J9" s="3"/>
      <c r="K9" s="3"/>
      <c r="L9" s="3"/>
      <c r="M9" s="3"/>
    </row>
    <row r="10" spans="2:13" ht="15" customHeight="1" x14ac:dyDescent="0.25">
      <c r="B10" s="137"/>
      <c r="C10" s="138"/>
      <c r="D10" s="138"/>
      <c r="E10" s="139"/>
      <c r="F10" s="3"/>
      <c r="G10" s="3"/>
      <c r="H10" s="3"/>
      <c r="I10" s="3"/>
      <c r="J10" s="3"/>
      <c r="K10" s="3"/>
      <c r="L10" s="3"/>
      <c r="M10" s="3"/>
    </row>
    <row r="12" spans="2:13" ht="15.75" x14ac:dyDescent="0.25">
      <c r="B12" s="141" t="s">
        <v>3</v>
      </c>
      <c r="C12" s="141"/>
      <c r="D12" s="141"/>
      <c r="E12" s="141"/>
    </row>
    <row r="14" spans="2:13" ht="27.75" customHeight="1" x14ac:dyDescent="0.25">
      <c r="B14" s="1" t="s">
        <v>4</v>
      </c>
      <c r="C14" s="1" t="s">
        <v>5</v>
      </c>
      <c r="D14" s="1" t="s">
        <v>6</v>
      </c>
      <c r="E14" s="1" t="s">
        <v>7</v>
      </c>
    </row>
    <row r="15" spans="2:13" ht="25.35" customHeight="1" x14ac:dyDescent="0.25">
      <c r="B15" s="4" t="s">
        <v>8</v>
      </c>
      <c r="C15" s="5" t="s">
        <v>9</v>
      </c>
      <c r="D15" s="116"/>
      <c r="E15" s="92"/>
    </row>
    <row r="16" spans="2:13" ht="30" customHeight="1" x14ac:dyDescent="0.25">
      <c r="B16" s="6" t="s">
        <v>10</v>
      </c>
      <c r="C16" s="7" t="s">
        <v>11</v>
      </c>
      <c r="D16" s="120"/>
      <c r="E16" s="93" t="s">
        <v>12</v>
      </c>
    </row>
    <row r="17" spans="2:5" ht="30" customHeight="1" x14ac:dyDescent="0.25">
      <c r="B17" s="4" t="s">
        <v>13</v>
      </c>
      <c r="C17" s="5" t="s">
        <v>14</v>
      </c>
      <c r="D17" s="116"/>
      <c r="E17" s="92" t="s">
        <v>15</v>
      </c>
    </row>
    <row r="18" spans="2:5" ht="30" customHeight="1" x14ac:dyDescent="0.25">
      <c r="B18" s="6" t="s">
        <v>16</v>
      </c>
      <c r="C18" s="7" t="s">
        <v>17</v>
      </c>
      <c r="D18" s="119"/>
      <c r="E18" s="93" t="s">
        <v>18</v>
      </c>
    </row>
    <row r="19" spans="2:5" ht="25.35" customHeight="1" x14ac:dyDescent="0.25">
      <c r="B19" s="4" t="s">
        <v>19</v>
      </c>
      <c r="C19" s="5" t="s">
        <v>20</v>
      </c>
      <c r="D19" s="116"/>
      <c r="E19" s="92" t="s">
        <v>21</v>
      </c>
    </row>
    <row r="20" spans="2:5" ht="30" customHeight="1" x14ac:dyDescent="0.25">
      <c r="B20" s="6" t="s">
        <v>22</v>
      </c>
      <c r="C20" s="7" t="s">
        <v>23</v>
      </c>
      <c r="D20" s="119"/>
      <c r="E20" s="93" t="s">
        <v>24</v>
      </c>
    </row>
    <row r="21" spans="2:5" ht="25.35" customHeight="1" x14ac:dyDescent="0.25">
      <c r="B21" s="4" t="s">
        <v>25</v>
      </c>
      <c r="C21" s="5" t="s">
        <v>26</v>
      </c>
      <c r="D21" s="116"/>
      <c r="E21" s="92" t="s">
        <v>27</v>
      </c>
    </row>
    <row r="22" spans="2:5" ht="30" customHeight="1" x14ac:dyDescent="0.25">
      <c r="B22" s="6">
        <v>1.8</v>
      </c>
      <c r="C22" s="7" t="s">
        <v>28</v>
      </c>
      <c r="D22" s="119"/>
      <c r="E22" s="93" t="s">
        <v>29</v>
      </c>
    </row>
    <row r="23" spans="2:5" ht="30" customHeight="1" x14ac:dyDescent="0.25">
      <c r="B23" s="8">
        <v>1.9</v>
      </c>
      <c r="C23" s="5" t="s">
        <v>30</v>
      </c>
      <c r="D23" s="116"/>
      <c r="E23" s="92" t="s">
        <v>31</v>
      </c>
    </row>
    <row r="24" spans="2:5" ht="25.35" customHeight="1" x14ac:dyDescent="0.25">
      <c r="B24" s="9">
        <v>1.1000000000000001</v>
      </c>
      <c r="C24" s="7" t="s">
        <v>32</v>
      </c>
      <c r="D24" s="119"/>
      <c r="E24" s="93" t="s">
        <v>33</v>
      </c>
    </row>
    <row r="25" spans="2:5" ht="25.35" customHeight="1" x14ac:dyDescent="0.25">
      <c r="B25" s="10">
        <v>1.1100000000000001</v>
      </c>
      <c r="C25" s="5" t="s">
        <v>34</v>
      </c>
      <c r="D25" s="116"/>
      <c r="E25" s="92" t="s">
        <v>35</v>
      </c>
    </row>
    <row r="26" spans="2:5" ht="30" customHeight="1" x14ac:dyDescent="0.25">
      <c r="B26" s="9">
        <v>1.1200000000000001</v>
      </c>
      <c r="C26" s="7" t="s">
        <v>36</v>
      </c>
      <c r="D26" s="119"/>
      <c r="E26" s="93" t="s">
        <v>37</v>
      </c>
    </row>
    <row r="28" spans="2:5" ht="15.75" x14ac:dyDescent="0.25">
      <c r="B28" s="141" t="s">
        <v>38</v>
      </c>
      <c r="C28" s="141"/>
      <c r="D28" s="141"/>
      <c r="E28" s="141"/>
    </row>
    <row r="30" spans="2:5" ht="16.5" customHeight="1" x14ac:dyDescent="0.25">
      <c r="B30" s="143" t="s">
        <v>39</v>
      </c>
      <c r="C30" s="144"/>
      <c r="D30" s="144"/>
      <c r="E30" s="145"/>
    </row>
    <row r="31" spans="2:5" ht="14.1" customHeight="1" x14ac:dyDescent="0.25">
      <c r="B31" s="143" t="s">
        <v>40</v>
      </c>
      <c r="C31" s="144"/>
      <c r="D31" s="144"/>
      <c r="E31" s="145"/>
    </row>
    <row r="32" spans="2:5" ht="30" x14ac:dyDescent="0.25">
      <c r="B32" s="1" t="s">
        <v>4</v>
      </c>
      <c r="C32" s="1" t="s">
        <v>41</v>
      </c>
      <c r="D32" s="1" t="s">
        <v>42</v>
      </c>
      <c r="E32" s="1" t="s">
        <v>43</v>
      </c>
    </row>
    <row r="33" spans="2:5" ht="30" customHeight="1" x14ac:dyDescent="0.25">
      <c r="B33" s="96" t="s">
        <v>44</v>
      </c>
      <c r="C33" s="97" t="s">
        <v>45</v>
      </c>
      <c r="D33" s="117"/>
      <c r="E33" s="11" t="s">
        <v>46</v>
      </c>
    </row>
    <row r="34" spans="2:5" ht="25.35" customHeight="1" x14ac:dyDescent="0.25">
      <c r="B34" s="98" t="s">
        <v>47</v>
      </c>
      <c r="C34" s="99" t="s">
        <v>48</v>
      </c>
      <c r="D34" s="118"/>
      <c r="E34" s="12"/>
    </row>
    <row r="35" spans="2:5" ht="25.35" customHeight="1" x14ac:dyDescent="0.25">
      <c r="B35" s="4">
        <v>2.2999999999999998</v>
      </c>
      <c r="C35" s="5" t="s">
        <v>49</v>
      </c>
      <c r="D35" s="117"/>
      <c r="E35" s="11"/>
    </row>
    <row r="36" spans="2:5" ht="25.35" customHeight="1" x14ac:dyDescent="0.25">
      <c r="B36" s="6">
        <v>2.4</v>
      </c>
      <c r="C36" s="7" t="s">
        <v>50</v>
      </c>
      <c r="D36" s="118"/>
      <c r="E36" s="12"/>
    </row>
    <row r="37" spans="2:5" ht="25.35" customHeight="1" x14ac:dyDescent="0.25">
      <c r="B37" s="4">
        <v>2.5</v>
      </c>
      <c r="C37" s="5" t="s">
        <v>51</v>
      </c>
      <c r="D37" s="117"/>
      <c r="E37" s="11" t="s">
        <v>52</v>
      </c>
    </row>
    <row r="38" spans="2:5" ht="25.35" customHeight="1" x14ac:dyDescent="0.25">
      <c r="B38" s="6">
        <v>2.6</v>
      </c>
      <c r="C38" s="7" t="s">
        <v>53</v>
      </c>
      <c r="D38" s="118"/>
      <c r="E38" s="12"/>
    </row>
    <row r="39" spans="2:5" ht="25.35" customHeight="1" x14ac:dyDescent="0.25">
      <c r="B39" s="4">
        <v>2.7</v>
      </c>
      <c r="C39" s="5" t="s">
        <v>54</v>
      </c>
      <c r="D39" s="117"/>
      <c r="E39" s="11"/>
    </row>
    <row r="40" spans="2:5" ht="26.1" customHeight="1" x14ac:dyDescent="0.25">
      <c r="B40" s="1"/>
      <c r="C40" s="1" t="s">
        <v>55</v>
      </c>
      <c r="D40" s="2">
        <f>SUM(D33:D34)</f>
        <v>0</v>
      </c>
      <c r="E40" s="1"/>
    </row>
    <row r="41" spans="2:5" ht="26.1" customHeight="1" x14ac:dyDescent="0.25">
      <c r="B41" s="1"/>
      <c r="C41" s="94" t="s">
        <v>56</v>
      </c>
      <c r="D41" s="95">
        <f>SUM(D33:D39)</f>
        <v>0</v>
      </c>
      <c r="E41" s="1"/>
    </row>
    <row r="42" spans="2:5" x14ac:dyDescent="0.25">
      <c r="C42" s="7"/>
      <c r="D42" s="7"/>
      <c r="E42" s="7"/>
    </row>
    <row r="43" spans="2:5" ht="15.75" x14ac:dyDescent="0.25">
      <c r="B43" s="141" t="s">
        <v>57</v>
      </c>
      <c r="C43" s="141"/>
      <c r="D43" s="141"/>
      <c r="E43" s="141"/>
    </row>
    <row r="44" spans="2:5" x14ac:dyDescent="0.25">
      <c r="C44" s="7"/>
      <c r="D44" s="7"/>
      <c r="E44" s="7"/>
    </row>
    <row r="45" spans="2:5" ht="15" customHeight="1" x14ac:dyDescent="0.25">
      <c r="B45" s="131" t="s">
        <v>58</v>
      </c>
      <c r="C45" s="132"/>
      <c r="D45" s="132"/>
      <c r="E45" s="133"/>
    </row>
    <row r="46" spans="2:5" ht="15" customHeight="1" x14ac:dyDescent="0.25">
      <c r="B46" s="134"/>
      <c r="C46" s="135"/>
      <c r="D46" s="135"/>
      <c r="E46" s="136"/>
    </row>
    <row r="47" spans="2:5" ht="15" customHeight="1" x14ac:dyDescent="0.25">
      <c r="B47" s="137"/>
      <c r="C47" s="138"/>
      <c r="D47" s="138"/>
      <c r="E47" s="139"/>
    </row>
    <row r="48" spans="2:5" x14ac:dyDescent="0.25">
      <c r="C48" s="7"/>
      <c r="D48" s="7"/>
      <c r="E48" s="7"/>
    </row>
    <row r="49" spans="2:5" ht="29.25" customHeight="1" x14ac:dyDescent="0.25">
      <c r="B49" s="1" t="s">
        <v>4</v>
      </c>
      <c r="C49" s="1" t="s">
        <v>59</v>
      </c>
      <c r="D49" s="1" t="s">
        <v>60</v>
      </c>
      <c r="E49" s="1" t="s">
        <v>43</v>
      </c>
    </row>
    <row r="50" spans="2:5" ht="25.35" customHeight="1" x14ac:dyDescent="0.25">
      <c r="B50" s="4" t="s">
        <v>61</v>
      </c>
      <c r="C50" s="15" t="s">
        <v>62</v>
      </c>
      <c r="D50" s="11"/>
      <c r="E50" s="11"/>
    </row>
    <row r="51" spans="2:5" ht="25.35" customHeight="1" x14ac:dyDescent="0.25">
      <c r="B51" s="6" t="s">
        <v>63</v>
      </c>
      <c r="C51" s="16" t="s">
        <v>64</v>
      </c>
      <c r="D51" s="12"/>
      <c r="E51" s="12"/>
    </row>
    <row r="52" spans="2:5" ht="25.35" customHeight="1" x14ac:dyDescent="0.25">
      <c r="B52" s="4" t="s">
        <v>65</v>
      </c>
      <c r="C52" s="15" t="s">
        <v>66</v>
      </c>
      <c r="D52" s="11"/>
      <c r="E52" s="11"/>
    </row>
    <row r="53" spans="2:5" ht="25.35" customHeight="1" x14ac:dyDescent="0.25">
      <c r="B53" s="6" t="s">
        <v>67</v>
      </c>
      <c r="C53" s="16" t="s">
        <v>68</v>
      </c>
      <c r="D53" s="12"/>
      <c r="E53" s="12"/>
    </row>
    <row r="54" spans="2:5" ht="25.35" customHeight="1" x14ac:dyDescent="0.25">
      <c r="B54" s="4" t="s">
        <v>69</v>
      </c>
      <c r="C54" s="15" t="s">
        <v>70</v>
      </c>
      <c r="D54" s="11"/>
      <c r="E54" s="11"/>
    </row>
    <row r="55" spans="2:5" ht="25.35" customHeight="1" x14ac:dyDescent="0.25">
      <c r="B55" s="6" t="s">
        <v>71</v>
      </c>
      <c r="C55" s="16" t="s">
        <v>72</v>
      </c>
      <c r="D55" s="12"/>
      <c r="E55" s="12"/>
    </row>
    <row r="56" spans="2:5" ht="25.35" customHeight="1" x14ac:dyDescent="0.25">
      <c r="B56" s="4" t="s">
        <v>73</v>
      </c>
      <c r="C56" s="15" t="s">
        <v>74</v>
      </c>
      <c r="D56" s="11"/>
      <c r="E56" s="11"/>
    </row>
    <row r="57" spans="2:5" ht="25.35" customHeight="1" x14ac:dyDescent="0.25">
      <c r="B57" s="6" t="s">
        <v>75</v>
      </c>
      <c r="C57" s="16" t="s">
        <v>76</v>
      </c>
      <c r="D57" s="12"/>
      <c r="E57" s="12"/>
    </row>
    <row r="58" spans="2:5" ht="25.35" customHeight="1" x14ac:dyDescent="0.25">
      <c r="B58" s="4" t="s">
        <v>77</v>
      </c>
      <c r="C58" s="15" t="s">
        <v>78</v>
      </c>
      <c r="D58" s="11"/>
      <c r="E58" s="11"/>
    </row>
    <row r="59" spans="2:5" ht="25.35" customHeight="1" x14ac:dyDescent="0.25">
      <c r="B59" s="6" t="s">
        <v>79</v>
      </c>
      <c r="C59" s="16" t="s">
        <v>80</v>
      </c>
      <c r="D59" s="12"/>
      <c r="E59" s="12"/>
    </row>
    <row r="60" spans="2:5" ht="26.1" customHeight="1" x14ac:dyDescent="0.25">
      <c r="B60" s="1"/>
      <c r="C60" s="1" t="s">
        <v>81</v>
      </c>
      <c r="D60" s="1">
        <f>SUM(D50:D59)</f>
        <v>0</v>
      </c>
      <c r="E60" s="1"/>
    </row>
    <row r="62" spans="2:5" ht="15.75" x14ac:dyDescent="0.25">
      <c r="B62" s="141" t="s">
        <v>82</v>
      </c>
      <c r="C62" s="141"/>
      <c r="D62" s="141"/>
      <c r="E62" s="141"/>
    </row>
    <row r="64" spans="2:5" x14ac:dyDescent="0.25">
      <c r="B64" s="122" t="s">
        <v>83</v>
      </c>
      <c r="C64" s="123"/>
      <c r="D64" s="123"/>
      <c r="E64" s="124"/>
    </row>
    <row r="65" spans="2:5" x14ac:dyDescent="0.25">
      <c r="B65" s="125"/>
      <c r="C65" s="126"/>
      <c r="D65" s="126"/>
      <c r="E65" s="127"/>
    </row>
    <row r="66" spans="2:5" x14ac:dyDescent="0.25">
      <c r="B66" s="125"/>
      <c r="C66" s="126"/>
      <c r="D66" s="126"/>
      <c r="E66" s="127"/>
    </row>
    <row r="67" spans="2:5" x14ac:dyDescent="0.25">
      <c r="B67" s="125"/>
      <c r="C67" s="126"/>
      <c r="D67" s="126"/>
      <c r="E67" s="127"/>
    </row>
    <row r="68" spans="2:5" x14ac:dyDescent="0.25">
      <c r="B68" s="128"/>
      <c r="C68" s="129"/>
      <c r="D68" s="129"/>
      <c r="E68" s="130"/>
    </row>
    <row r="85" spans="2:3" x14ac:dyDescent="0.25">
      <c r="B85" s="17" t="s">
        <v>84</v>
      </c>
      <c r="C85" s="18" t="s">
        <v>85</v>
      </c>
    </row>
    <row r="86" spans="2:3" x14ac:dyDescent="0.25">
      <c r="B86" s="17" t="s">
        <v>86</v>
      </c>
      <c r="C86" s="19" t="s">
        <v>87</v>
      </c>
    </row>
  </sheetData>
  <sheetProtection algorithmName="SHA-512" hashValue="OnC/YzZHJmN4DxGSB8W4bTW5BDOhihAKb1OCcXLBpGz0t7iUK9o8GNF3WEBFeTbCKryCZ2oLJPrUolNpGdLuTQ==" saltValue="U+QHTitNk3czVHOj73uPMg==" spinCount="100000" sheet="1" objects="1" scenarios="1"/>
  <protectedRanges>
    <protectedRange sqref="D15:D26 D33:D39" name="Section 1"/>
    <protectedRange sqref="E33:E39" name="Section 2"/>
    <protectedRange sqref="C50:E59" name="Section 3"/>
    <protectedRange sqref="B64" name="Section 4"/>
    <protectedRange sqref="B10:E10" name="Range6"/>
  </protectedRanges>
  <mergeCells count="11">
    <mergeCell ref="B64:E68"/>
    <mergeCell ref="B45:E47"/>
    <mergeCell ref="B2:D2"/>
    <mergeCell ref="B12:E12"/>
    <mergeCell ref="B28:E28"/>
    <mergeCell ref="B62:E62"/>
    <mergeCell ref="B43:E43"/>
    <mergeCell ref="B3:C3"/>
    <mergeCell ref="B8:E10"/>
    <mergeCell ref="B31:E31"/>
    <mergeCell ref="B30:E30"/>
  </mergeCells>
  <phoneticPr fontId="2" type="noConversion"/>
  <pageMargins left="0.70866141732283472" right="0.70866141732283472" top="0.74803149606299213" bottom="0.74803149606299213" header="0.31496062992125984" footer="0.31496062992125984"/>
  <pageSetup paperSize="9" scale="51" orientation="portrait" horizontalDpi="300" verticalDpi="300" r:id="rId1"/>
  <ignoredErrors>
    <ignoredError sqref="B33:B34 B50:B59 B15:B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4FB1-57AF-4E4F-A650-58C40FB06363}">
  <sheetPr>
    <pageSetUpPr fitToPage="1"/>
  </sheetPr>
  <dimension ref="B2:O65"/>
  <sheetViews>
    <sheetView showGridLines="0" tabSelected="1" topLeftCell="A5" zoomScaleNormal="100" zoomScalePageLayoutView="70" workbookViewId="0">
      <selection activeCell="Q26" sqref="Q26"/>
    </sheetView>
  </sheetViews>
  <sheetFormatPr defaultColWidth="9.140625" defaultRowHeight="14.25" x14ac:dyDescent="0.2"/>
  <cols>
    <col min="1" max="1" width="3.140625" style="20" customWidth="1"/>
    <col min="2" max="2" width="5.85546875" style="20" customWidth="1"/>
    <col min="3" max="3" width="60.5703125" style="20" customWidth="1"/>
    <col min="4" max="9" width="15.5703125" style="20" customWidth="1"/>
    <col min="10" max="10" width="4.42578125" style="20" customWidth="1"/>
    <col min="11" max="13" width="9.140625" style="20" hidden="1" customWidth="1"/>
    <col min="14" max="14" width="10.85546875" style="20" hidden="1" customWidth="1"/>
    <col min="15" max="15" width="33.5703125" style="20" hidden="1" customWidth="1"/>
    <col min="16" max="16384" width="9.140625" style="20"/>
  </cols>
  <sheetData>
    <row r="2" spans="2:15" ht="60" customHeight="1" x14ac:dyDescent="0.2">
      <c r="B2" s="155" t="s">
        <v>88</v>
      </c>
      <c r="C2" s="155"/>
      <c r="D2" s="155"/>
      <c r="E2" s="155"/>
      <c r="F2" s="155"/>
      <c r="G2" s="155"/>
      <c r="H2" s="155"/>
      <c r="I2" s="155"/>
    </row>
    <row r="3" spans="2:15" ht="14.1" customHeight="1" x14ac:dyDescent="0.2">
      <c r="B3" s="100"/>
      <c r="C3" s="100"/>
      <c r="D3" s="100"/>
      <c r="E3" s="100"/>
      <c r="F3" s="100"/>
      <c r="G3" s="100"/>
      <c r="H3" s="100"/>
      <c r="I3" s="100"/>
    </row>
    <row r="4" spans="2:15" ht="14.1" customHeight="1" x14ac:dyDescent="0.2">
      <c r="B4" s="25"/>
      <c r="C4" s="25"/>
      <c r="D4" s="25"/>
      <c r="E4" s="25"/>
      <c r="F4" s="25"/>
      <c r="G4" s="25"/>
      <c r="H4" s="25"/>
      <c r="I4" s="25"/>
    </row>
    <row r="5" spans="2:15" ht="310.5" customHeight="1" x14ac:dyDescent="0.2">
      <c r="B5" s="156" t="s">
        <v>89</v>
      </c>
      <c r="C5" s="157"/>
      <c r="D5" s="157"/>
      <c r="E5" s="157"/>
      <c r="F5" s="157"/>
      <c r="G5" s="157"/>
      <c r="H5" s="157"/>
      <c r="I5" s="158"/>
      <c r="K5" s="21" t="s">
        <v>90</v>
      </c>
      <c r="L5" s="21">
        <v>15</v>
      </c>
      <c r="N5" s="22" t="s">
        <v>91</v>
      </c>
      <c r="O5" s="21" t="s">
        <v>92</v>
      </c>
    </row>
    <row r="6" spans="2:15" ht="14.1" customHeight="1" thickBot="1" x14ac:dyDescent="0.25">
      <c r="B6" s="23"/>
      <c r="C6" s="26"/>
      <c r="D6" s="26"/>
      <c r="E6" s="26"/>
      <c r="F6" s="26"/>
      <c r="G6" s="26"/>
      <c r="H6" s="26"/>
      <c r="I6" s="26"/>
      <c r="K6" s="21" t="s">
        <v>93</v>
      </c>
      <c r="L6" s="21">
        <v>14</v>
      </c>
      <c r="N6" s="22" t="s">
        <v>94</v>
      </c>
      <c r="O6" s="21" t="s">
        <v>95</v>
      </c>
    </row>
    <row r="7" spans="2:15" ht="20.100000000000001" customHeight="1" x14ac:dyDescent="0.25">
      <c r="B7" s="23"/>
      <c r="C7" s="27"/>
      <c r="D7" s="28">
        <v>2022</v>
      </c>
      <c r="E7" s="29">
        <v>2023</v>
      </c>
      <c r="F7" s="28">
        <v>2024</v>
      </c>
      <c r="G7" s="28">
        <v>2025</v>
      </c>
      <c r="H7" s="28">
        <v>2026</v>
      </c>
      <c r="I7" s="28">
        <v>2027</v>
      </c>
      <c r="K7" s="21" t="s">
        <v>96</v>
      </c>
      <c r="L7" s="21">
        <v>13</v>
      </c>
      <c r="O7" s="21" t="s">
        <v>97</v>
      </c>
    </row>
    <row r="8" spans="2:15" ht="20.100000000000001" customHeight="1" x14ac:dyDescent="0.2">
      <c r="B8" s="159" t="s">
        <v>98</v>
      </c>
      <c r="C8" s="30" t="s">
        <v>99</v>
      </c>
      <c r="D8" s="31"/>
      <c r="E8" s="121">
        <f>Checklist!D40</f>
        <v>0</v>
      </c>
      <c r="F8" s="32">
        <v>0</v>
      </c>
      <c r="G8" s="33">
        <f>IF(F8="","",F8)</f>
        <v>0</v>
      </c>
      <c r="H8" s="33">
        <f>IF(G8="","",G8)</f>
        <v>0</v>
      </c>
      <c r="I8" s="33">
        <f>IF(H8="","",H8)</f>
        <v>0</v>
      </c>
      <c r="K8" s="21" t="s">
        <v>100</v>
      </c>
      <c r="L8" s="21">
        <v>12.5</v>
      </c>
    </row>
    <row r="9" spans="2:15" ht="20.100000000000001" customHeight="1" x14ac:dyDescent="0.2">
      <c r="B9" s="160"/>
      <c r="C9" s="34"/>
      <c r="D9" s="35"/>
      <c r="E9" s="36"/>
      <c r="F9" s="37"/>
      <c r="G9" s="110"/>
      <c r="H9" s="110"/>
      <c r="I9" s="38"/>
      <c r="K9" s="21" t="s">
        <v>101</v>
      </c>
      <c r="L9" s="21">
        <v>12</v>
      </c>
    </row>
    <row r="10" spans="2:15" ht="18.600000000000001" customHeight="1" x14ac:dyDescent="0.2">
      <c r="B10" s="160"/>
      <c r="C10" s="101" t="s">
        <v>102</v>
      </c>
      <c r="D10" s="39">
        <v>0.1</v>
      </c>
      <c r="E10" s="40">
        <v>0.15</v>
      </c>
      <c r="F10" s="41">
        <v>0.2</v>
      </c>
      <c r="G10" s="42">
        <v>0.25</v>
      </c>
      <c r="H10" s="42">
        <v>0.35</v>
      </c>
      <c r="I10" s="42">
        <v>0.5</v>
      </c>
      <c r="K10" s="21" t="s">
        <v>103</v>
      </c>
      <c r="L10" s="21">
        <v>11.5</v>
      </c>
    </row>
    <row r="11" spans="2:15" ht="20.100000000000001" customHeight="1" x14ac:dyDescent="0.2">
      <c r="B11" s="160"/>
      <c r="C11" s="34"/>
      <c r="D11" s="35"/>
      <c r="E11" s="36"/>
      <c r="F11" s="35"/>
      <c r="G11" s="37"/>
      <c r="H11" s="37"/>
      <c r="I11" s="43"/>
      <c r="K11" s="21" t="s">
        <v>104</v>
      </c>
      <c r="L11" s="21">
        <v>11</v>
      </c>
    </row>
    <row r="12" spans="2:15" ht="20.100000000000001" customHeight="1" x14ac:dyDescent="0.2">
      <c r="B12" s="160"/>
      <c r="C12" s="44" t="s">
        <v>105</v>
      </c>
      <c r="D12" s="45" t="str">
        <f>IF(D8="","",D8*D10)</f>
        <v/>
      </c>
      <c r="E12" s="46">
        <f t="shared" ref="E12:I12" si="0">IF(E8="","",E8*E10)</f>
        <v>0</v>
      </c>
      <c r="F12" s="47">
        <f t="shared" si="0"/>
        <v>0</v>
      </c>
      <c r="G12" s="48">
        <f t="shared" si="0"/>
        <v>0</v>
      </c>
      <c r="H12" s="49">
        <f t="shared" si="0"/>
        <v>0</v>
      </c>
      <c r="I12" s="50">
        <f t="shared" si="0"/>
        <v>0</v>
      </c>
      <c r="K12" s="21" t="s">
        <v>106</v>
      </c>
      <c r="L12" s="21">
        <v>9</v>
      </c>
    </row>
    <row r="13" spans="2:15" ht="20.100000000000001" customHeight="1" x14ac:dyDescent="0.2">
      <c r="B13" s="161"/>
      <c r="C13" s="34"/>
      <c r="D13" s="35"/>
      <c r="E13" s="36"/>
      <c r="F13" s="35"/>
      <c r="G13" s="37"/>
      <c r="H13" s="37"/>
      <c r="I13" s="43"/>
      <c r="K13" s="21" t="s">
        <v>109</v>
      </c>
      <c r="L13" s="21">
        <v>8</v>
      </c>
    </row>
    <row r="14" spans="2:15" ht="27" customHeight="1" x14ac:dyDescent="0.2">
      <c r="B14" s="161"/>
      <c r="C14" s="102" t="s">
        <v>107</v>
      </c>
      <c r="D14" s="31"/>
      <c r="E14" s="121">
        <f>Checklist!D40</f>
        <v>0</v>
      </c>
      <c r="F14" s="32">
        <v>0</v>
      </c>
      <c r="G14" s="33">
        <f>IF(F14="","",F14)</f>
        <v>0</v>
      </c>
      <c r="H14" s="33">
        <f>IF(G14="","",G14)</f>
        <v>0</v>
      </c>
      <c r="I14" s="33">
        <f>IF(H14="","",H14)</f>
        <v>0</v>
      </c>
      <c r="K14" s="21" t="s">
        <v>110</v>
      </c>
      <c r="L14" s="21">
        <v>14</v>
      </c>
    </row>
    <row r="15" spans="2:15" ht="20.100000000000001" hidden="1" customHeight="1" x14ac:dyDescent="0.2">
      <c r="B15" s="161"/>
      <c r="C15" s="34"/>
      <c r="D15" s="35"/>
      <c r="E15" s="36"/>
      <c r="F15" s="35"/>
      <c r="G15" s="37"/>
      <c r="H15" s="37"/>
      <c r="I15" s="43"/>
      <c r="K15" s="21" t="s">
        <v>113</v>
      </c>
      <c r="L15" s="21">
        <v>13</v>
      </c>
    </row>
    <row r="16" spans="2:15" ht="20.100000000000001" hidden="1" customHeight="1" x14ac:dyDescent="0.2">
      <c r="B16" s="161"/>
      <c r="C16" s="102" t="s">
        <v>108</v>
      </c>
      <c r="D16" s="104" t="str">
        <f t="shared" ref="D16:I16" si="1">IF(D14=0,"",D12/D14)</f>
        <v/>
      </c>
      <c r="E16" s="105" t="str">
        <f t="shared" si="1"/>
        <v/>
      </c>
      <c r="F16" s="106" t="str">
        <f t="shared" si="1"/>
        <v/>
      </c>
      <c r="G16" s="107" t="str">
        <f t="shared" si="1"/>
        <v/>
      </c>
      <c r="H16" s="108" t="str">
        <f t="shared" si="1"/>
        <v/>
      </c>
      <c r="I16" s="109" t="str">
        <f t="shared" si="1"/>
        <v/>
      </c>
      <c r="K16" s="21" t="s">
        <v>114</v>
      </c>
      <c r="L16" s="21">
        <v>12</v>
      </c>
    </row>
    <row r="17" spans="2:12" ht="20.100000000000001" hidden="1" customHeight="1" x14ac:dyDescent="0.2">
      <c r="B17" s="162"/>
      <c r="C17" s="51"/>
      <c r="D17" s="52"/>
      <c r="E17" s="53"/>
      <c r="F17" s="52"/>
      <c r="G17" s="52"/>
      <c r="H17" s="52"/>
      <c r="I17" s="54"/>
      <c r="K17" s="21" t="s">
        <v>116</v>
      </c>
      <c r="L17" s="21">
        <v>11.5</v>
      </c>
    </row>
    <row r="18" spans="2:12" ht="14.1" customHeight="1" x14ac:dyDescent="0.2">
      <c r="B18" s="115"/>
      <c r="C18" s="55"/>
      <c r="D18" s="37"/>
      <c r="E18" s="56"/>
      <c r="F18" s="37"/>
      <c r="G18" s="37"/>
      <c r="H18" s="37"/>
      <c r="I18" s="37"/>
      <c r="K18" s="21" t="s">
        <v>118</v>
      </c>
      <c r="L18" s="21">
        <v>11</v>
      </c>
    </row>
    <row r="19" spans="2:12" ht="20.100000000000001" customHeight="1" x14ac:dyDescent="0.2">
      <c r="B19" s="163" t="s">
        <v>111</v>
      </c>
      <c r="C19" s="57" t="s">
        <v>112</v>
      </c>
      <c r="D19" s="58" t="str">
        <f>IF(D8="","",LOOKUP(D8,{0,5000,20001,50001,125001},{6300,11000,20000,33500,50000}))</f>
        <v/>
      </c>
      <c r="E19" s="59">
        <f>IF(E8="","",LOOKUP(E8,{0,5000,20001,50001,125001},{6300,11000,20000,33500,50000}))</f>
        <v>6300</v>
      </c>
      <c r="F19" s="60">
        <f>IF(F8="","",LOOKUP(F8,{0,5000,20001,50001,125001},{6300,11000,20000,33500,50000}))</f>
        <v>6300</v>
      </c>
      <c r="G19" s="61">
        <f>IF(G8="","",LOOKUP(G8,{0,5000,20001,50001,125001},{6300,11000,20000,33500,50000}))</f>
        <v>6300</v>
      </c>
      <c r="H19" s="62">
        <f>IF(H8="","",LOOKUP(H8,{0,5000,20001,50001,125001},{6300,11000,20000,33500,50000}))</f>
        <v>6300</v>
      </c>
      <c r="I19" s="61">
        <f>IF(I8="","",LOOKUP(I8,{0,5000,20001,50001,125001},{6300,11000,20000,33500,50000}))</f>
        <v>6300</v>
      </c>
      <c r="K19" s="21" t="s">
        <v>120</v>
      </c>
      <c r="L19" s="21">
        <v>10.5</v>
      </c>
    </row>
    <row r="20" spans="2:12" ht="20.100000000000001" customHeight="1" x14ac:dyDescent="0.2">
      <c r="B20" s="164"/>
      <c r="C20" s="63"/>
      <c r="D20" s="35"/>
      <c r="E20" s="36"/>
      <c r="F20" s="35"/>
      <c r="G20" s="35"/>
      <c r="H20" s="35"/>
      <c r="I20" s="64"/>
      <c r="K20" s="21" t="s">
        <v>122</v>
      </c>
      <c r="L20" s="21">
        <v>10</v>
      </c>
    </row>
    <row r="21" spans="2:12" ht="20.100000000000001" hidden="1" customHeight="1" x14ac:dyDescent="0.2">
      <c r="B21" s="164"/>
      <c r="C21" s="67" t="s">
        <v>115</v>
      </c>
      <c r="D21" s="68" t="e">
        <f>LOOKUP(D16,{0,0.2,0.4,0.6,0.8,1},{1,2,3,4,5,6})</f>
        <v>#N/A</v>
      </c>
      <c r="E21" s="69" t="e">
        <f>LOOKUP(E16,{0,0.2,0.4,0.6,0.8,1},{1,2,3,4,5,6})</f>
        <v>#N/A</v>
      </c>
      <c r="F21" s="70" t="e">
        <f>LOOKUP(F16,{0,0.2,0.4,0.6,0.8,1},{1,2,3,4,5,6})</f>
        <v>#N/A</v>
      </c>
      <c r="G21" s="71" t="e">
        <f>LOOKUP(G16,{0,0.2,0.4,0.6,0.8,1},{1,2,3,4,5,6})</f>
        <v>#N/A</v>
      </c>
      <c r="H21" s="71" t="e">
        <f>LOOKUP(H16,{0,0.2,0.4,0.6,0.8,1},{1,2,3,4,5,6})</f>
        <v>#N/A</v>
      </c>
      <c r="I21" s="71" t="e">
        <f>LOOKUP(I16,{0,0.2,0.4,0.6,0.8,1},{1,2,3,4,5,6})</f>
        <v>#N/A</v>
      </c>
      <c r="K21" s="21" t="s">
        <v>123</v>
      </c>
      <c r="L21" s="21">
        <v>8</v>
      </c>
    </row>
    <row r="22" spans="2:12" ht="20.100000000000001" hidden="1" customHeight="1" x14ac:dyDescent="0.2">
      <c r="B22" s="164"/>
      <c r="C22" s="67" t="s">
        <v>117</v>
      </c>
      <c r="D22" s="68" t="e">
        <f>LOOKUP(D12,{0,201,1001,3001,5001,25001,75001,150001,300001},{"a","b","c","d","e","f","g","h","i"})</f>
        <v>#N/A</v>
      </c>
      <c r="E22" s="69" t="str">
        <f>LOOKUP(E12,{0,201,1001,3001,5001,25001,75001,150001,300001},{"a","b","c","d","e","f","g","h","i"})</f>
        <v>a</v>
      </c>
      <c r="F22" s="70" t="str">
        <f>LOOKUP(F12,{0,201,1001,3001,5001,25001,75001,150001,300001},{"a","b","c","d","e","f","g","h","i"})</f>
        <v>a</v>
      </c>
      <c r="G22" s="71" t="str">
        <f>LOOKUP(G12,{0,201,1001,3001,5001,25001,75001,150001,300001},{"a","b","c","d","e","f","g","h","i"})</f>
        <v>a</v>
      </c>
      <c r="H22" s="71" t="str">
        <f>LOOKUP(H12,{0,201,1001,3001,5001,25001,75001,150001,300001},{"a","b","c","d","e","f","g","h","i"})</f>
        <v>a</v>
      </c>
      <c r="I22" s="71" t="str">
        <f>LOOKUP(I12,{0,201,1001,3001,5001,25001,75001,150001,300001},{"a","b","c","d","e","f","g","h","i"})</f>
        <v>a</v>
      </c>
      <c r="K22" s="21" t="s">
        <v>125</v>
      </c>
      <c r="L22" s="21">
        <v>7</v>
      </c>
    </row>
    <row r="23" spans="2:12" ht="20.100000000000001" hidden="1" customHeight="1" x14ac:dyDescent="0.2">
      <c r="B23" s="164"/>
      <c r="C23" s="67" t="s">
        <v>119</v>
      </c>
      <c r="D23" s="68" t="e">
        <f t="shared" ref="D23:I23" si="2">CONCATENATE(D21,D22)</f>
        <v>#N/A</v>
      </c>
      <c r="E23" s="69" t="e">
        <f t="shared" si="2"/>
        <v>#N/A</v>
      </c>
      <c r="F23" s="70" t="e">
        <f>CONCATENATE(F21,F22)</f>
        <v>#N/A</v>
      </c>
      <c r="G23" s="71" t="e">
        <f t="shared" si="2"/>
        <v>#N/A</v>
      </c>
      <c r="H23" s="71" t="e">
        <f t="shared" si="2"/>
        <v>#N/A</v>
      </c>
      <c r="I23" s="71" t="e">
        <f t="shared" si="2"/>
        <v>#N/A</v>
      </c>
      <c r="K23" s="21" t="s">
        <v>126</v>
      </c>
      <c r="L23" s="21">
        <v>13</v>
      </c>
    </row>
    <row r="24" spans="2:12" ht="20.100000000000001" customHeight="1" x14ac:dyDescent="0.2">
      <c r="B24" s="164"/>
      <c r="C24" s="57" t="s">
        <v>121</v>
      </c>
      <c r="D24" s="72">
        <f>SUMIF($K5:$K58,D23,$L5:$L58)</f>
        <v>0</v>
      </c>
      <c r="E24" s="73">
        <f>SUMIF($K5:$K58,E23,$L5:$L58)</f>
        <v>0</v>
      </c>
      <c r="F24" s="74">
        <f>SUMIF($K5:$K58,F23,$L5:$L58)</f>
        <v>0</v>
      </c>
      <c r="G24" s="75">
        <f>SUMIF($K5:$K58,G23,$L5:$L58)</f>
        <v>0</v>
      </c>
      <c r="H24" s="76">
        <f>SUMIF($K5:$K58,H23,$L5:$L58)</f>
        <v>0</v>
      </c>
      <c r="I24" s="75">
        <f>SUMIF($K5:$K58,I23,$L5:$L58)</f>
        <v>0</v>
      </c>
      <c r="K24" s="21" t="s">
        <v>128</v>
      </c>
      <c r="L24" s="21">
        <v>12</v>
      </c>
    </row>
    <row r="25" spans="2:12" ht="19.5" customHeight="1" x14ac:dyDescent="0.2">
      <c r="B25" s="164"/>
      <c r="C25" s="63"/>
      <c r="D25" s="35"/>
      <c r="E25" s="36"/>
      <c r="F25" s="35"/>
      <c r="G25" s="35"/>
      <c r="H25" s="35"/>
      <c r="I25" s="64"/>
      <c r="K25" s="21" t="s">
        <v>129</v>
      </c>
      <c r="L25" s="21">
        <v>11</v>
      </c>
    </row>
    <row r="26" spans="2:12" ht="20.100000000000001" customHeight="1" x14ac:dyDescent="0.2">
      <c r="B26" s="164"/>
      <c r="C26" s="57" t="s">
        <v>124</v>
      </c>
      <c r="D26" s="65"/>
      <c r="E26" s="66"/>
      <c r="F26" s="60">
        <f>E30*0.75</f>
        <v>0</v>
      </c>
      <c r="G26" s="61">
        <f>F30*0.75</f>
        <v>0</v>
      </c>
      <c r="H26" s="62">
        <f>G30*0.75</f>
        <v>0</v>
      </c>
      <c r="I26" s="61">
        <f>H30*0.75</f>
        <v>0</v>
      </c>
      <c r="K26" s="21" t="s">
        <v>131</v>
      </c>
      <c r="L26" s="21">
        <v>10.5</v>
      </c>
    </row>
    <row r="27" spans="2:12" ht="20.100000000000001" customHeight="1" x14ac:dyDescent="0.25">
      <c r="B27" s="164"/>
      <c r="C27" s="63"/>
      <c r="D27" s="80"/>
      <c r="E27" s="81"/>
      <c r="F27" s="80"/>
      <c r="G27" s="80"/>
      <c r="H27" s="80"/>
      <c r="I27" s="82"/>
      <c r="K27" s="21" t="s">
        <v>132</v>
      </c>
      <c r="L27" s="21">
        <v>10</v>
      </c>
    </row>
    <row r="28" spans="2:12" ht="20.100000000000001" customHeight="1" x14ac:dyDescent="0.2">
      <c r="B28" s="164"/>
      <c r="C28" s="57" t="s">
        <v>127</v>
      </c>
      <c r="D28" s="58" t="str">
        <f t="shared" ref="D28:I28" si="3">IF(D8="","",IF(D30&lt;D26,0,D30-D26))</f>
        <v/>
      </c>
      <c r="E28" s="59">
        <f t="shared" si="3"/>
        <v>0</v>
      </c>
      <c r="F28" s="60">
        <f t="shared" si="3"/>
        <v>0</v>
      </c>
      <c r="G28" s="61">
        <f t="shared" si="3"/>
        <v>0</v>
      </c>
      <c r="H28" s="62">
        <f t="shared" si="3"/>
        <v>0</v>
      </c>
      <c r="I28" s="61">
        <f t="shared" si="3"/>
        <v>0</v>
      </c>
      <c r="K28" s="21" t="s">
        <v>134</v>
      </c>
      <c r="L28" s="21">
        <v>9.5</v>
      </c>
    </row>
    <row r="29" spans="2:12" ht="20.100000000000001" customHeight="1" x14ac:dyDescent="0.2">
      <c r="B29" s="164"/>
      <c r="C29" s="63"/>
      <c r="D29" s="77"/>
      <c r="E29" s="78"/>
      <c r="F29" s="77"/>
      <c r="G29" s="77"/>
      <c r="H29" s="77"/>
      <c r="I29" s="79"/>
      <c r="K29" s="21" t="s">
        <v>135</v>
      </c>
      <c r="L29" s="21">
        <v>9</v>
      </c>
    </row>
    <row r="30" spans="2:12" ht="20.100000000000001" customHeight="1" x14ac:dyDescent="0.2">
      <c r="B30" s="164"/>
      <c r="C30" s="57" t="s">
        <v>130</v>
      </c>
      <c r="D30" s="58" t="str">
        <f t="shared" ref="D30:I30" si="4">IF(D12="","",D24*D12)</f>
        <v/>
      </c>
      <c r="E30" s="59">
        <f t="shared" si="4"/>
        <v>0</v>
      </c>
      <c r="F30" s="60">
        <f t="shared" si="4"/>
        <v>0</v>
      </c>
      <c r="G30" s="61">
        <f t="shared" si="4"/>
        <v>0</v>
      </c>
      <c r="H30" s="62">
        <f t="shared" si="4"/>
        <v>0</v>
      </c>
      <c r="I30" s="61">
        <f t="shared" si="4"/>
        <v>0</v>
      </c>
      <c r="K30" s="21" t="s">
        <v>136</v>
      </c>
      <c r="L30" s="21">
        <v>7</v>
      </c>
    </row>
    <row r="31" spans="2:12" ht="20.100000000000001" customHeight="1" x14ac:dyDescent="0.25">
      <c r="B31" s="164"/>
      <c r="C31" s="63"/>
      <c r="D31" s="80"/>
      <c r="E31" s="81"/>
      <c r="F31" s="80"/>
      <c r="G31" s="80"/>
      <c r="H31" s="80"/>
      <c r="I31" s="82"/>
      <c r="K31" s="21" t="s">
        <v>138</v>
      </c>
      <c r="L31" s="21">
        <v>6</v>
      </c>
    </row>
    <row r="32" spans="2:12" ht="41.25" customHeight="1" thickBot="1" x14ac:dyDescent="0.25">
      <c r="B32" s="164"/>
      <c r="C32" s="83" t="s">
        <v>133</v>
      </c>
      <c r="D32" s="84">
        <f t="shared" ref="D32:I32" si="5">IF(D8="",0,IF(D26&gt;D30,D26+D19,D19+D30))</f>
        <v>0</v>
      </c>
      <c r="E32" s="85">
        <f t="shared" si="5"/>
        <v>6300</v>
      </c>
      <c r="F32" s="86">
        <f t="shared" si="5"/>
        <v>6300</v>
      </c>
      <c r="G32" s="87">
        <f t="shared" si="5"/>
        <v>6300</v>
      </c>
      <c r="H32" s="87">
        <f t="shared" si="5"/>
        <v>6300</v>
      </c>
      <c r="I32" s="87">
        <f t="shared" si="5"/>
        <v>6300</v>
      </c>
      <c r="K32" s="21" t="s">
        <v>139</v>
      </c>
      <c r="L32" s="21">
        <v>12</v>
      </c>
    </row>
    <row r="33" spans="2:14" ht="20.100000000000001" customHeight="1" x14ac:dyDescent="0.2">
      <c r="B33" s="164"/>
      <c r="C33" s="165"/>
      <c r="D33" s="165"/>
      <c r="E33" s="166"/>
      <c r="F33" s="165"/>
      <c r="G33" s="165"/>
      <c r="H33" s="165"/>
      <c r="I33" s="165"/>
      <c r="K33" s="21" t="s">
        <v>140</v>
      </c>
      <c r="L33" s="21">
        <v>11</v>
      </c>
    </row>
    <row r="34" spans="2:14" ht="14.1" customHeight="1" x14ac:dyDescent="0.2">
      <c r="B34" s="88"/>
      <c r="C34" s="89"/>
      <c r="D34" s="89"/>
      <c r="E34" s="89"/>
      <c r="F34" s="89"/>
      <c r="G34" s="89"/>
      <c r="H34" s="90"/>
      <c r="I34" s="90"/>
      <c r="K34" s="21" t="s">
        <v>141</v>
      </c>
      <c r="L34" s="21">
        <v>10</v>
      </c>
    </row>
    <row r="35" spans="2:14" ht="40.35" customHeight="1" x14ac:dyDescent="0.2">
      <c r="B35" s="146" t="s">
        <v>137</v>
      </c>
      <c r="C35" s="147"/>
      <c r="D35" s="147"/>
      <c r="E35" s="147"/>
      <c r="F35" s="147"/>
      <c r="G35" s="147"/>
      <c r="H35" s="147"/>
      <c r="I35" s="148"/>
      <c r="K35" s="21" t="s">
        <v>142</v>
      </c>
      <c r="L35" s="21">
        <v>9.5</v>
      </c>
    </row>
    <row r="36" spans="2:14" ht="20.100000000000001" customHeight="1" x14ac:dyDescent="0.2">
      <c r="B36" s="149"/>
      <c r="C36" s="150"/>
      <c r="D36" s="150"/>
      <c r="E36" s="150"/>
      <c r="F36" s="150"/>
      <c r="G36" s="150"/>
      <c r="H36" s="150"/>
      <c r="I36" s="151"/>
      <c r="K36" s="21" t="s">
        <v>143</v>
      </c>
      <c r="L36" s="21">
        <v>9</v>
      </c>
    </row>
    <row r="37" spans="2:14" ht="20.100000000000001" customHeight="1" x14ac:dyDescent="0.2">
      <c r="B37" s="149"/>
      <c r="C37" s="150"/>
      <c r="D37" s="150"/>
      <c r="E37" s="150"/>
      <c r="F37" s="150"/>
      <c r="G37" s="150"/>
      <c r="H37" s="150"/>
      <c r="I37" s="151"/>
      <c r="K37" s="21" t="s">
        <v>144</v>
      </c>
      <c r="L37" s="21">
        <v>8.5</v>
      </c>
    </row>
    <row r="38" spans="2:14" ht="15" customHeight="1" x14ac:dyDescent="0.2">
      <c r="B38" s="149"/>
      <c r="C38" s="150"/>
      <c r="D38" s="150"/>
      <c r="E38" s="150"/>
      <c r="F38" s="150"/>
      <c r="G38" s="150"/>
      <c r="H38" s="150"/>
      <c r="I38" s="151"/>
      <c r="K38" s="21" t="s">
        <v>145</v>
      </c>
      <c r="L38" s="21">
        <v>8</v>
      </c>
    </row>
    <row r="39" spans="2:14" ht="15" customHeight="1" x14ac:dyDescent="0.2">
      <c r="B39" s="149"/>
      <c r="C39" s="150"/>
      <c r="D39" s="150"/>
      <c r="E39" s="150"/>
      <c r="F39" s="150"/>
      <c r="G39" s="150"/>
      <c r="H39" s="150"/>
      <c r="I39" s="151"/>
      <c r="K39" s="21" t="s">
        <v>146</v>
      </c>
      <c r="L39" s="21">
        <v>6</v>
      </c>
    </row>
    <row r="40" spans="2:14" ht="15" customHeight="1" x14ac:dyDescent="0.2">
      <c r="B40" s="149"/>
      <c r="C40" s="150"/>
      <c r="D40" s="150"/>
      <c r="E40" s="150"/>
      <c r="F40" s="150"/>
      <c r="G40" s="150"/>
      <c r="H40" s="150"/>
      <c r="I40" s="151"/>
      <c r="K40" s="21" t="s">
        <v>147</v>
      </c>
      <c r="L40" s="21">
        <v>5.5</v>
      </c>
    </row>
    <row r="41" spans="2:14" ht="15" customHeight="1" x14ac:dyDescent="0.2">
      <c r="B41" s="149"/>
      <c r="C41" s="150"/>
      <c r="D41" s="150"/>
      <c r="E41" s="150"/>
      <c r="F41" s="150"/>
      <c r="G41" s="150"/>
      <c r="H41" s="150"/>
      <c r="I41" s="151"/>
      <c r="K41" s="21" t="s">
        <v>148</v>
      </c>
      <c r="L41" s="21">
        <v>11.5</v>
      </c>
    </row>
    <row r="42" spans="2:14" ht="15" customHeight="1" x14ac:dyDescent="0.2">
      <c r="B42" s="149"/>
      <c r="C42" s="150"/>
      <c r="D42" s="150"/>
      <c r="E42" s="150"/>
      <c r="F42" s="150"/>
      <c r="G42" s="150"/>
      <c r="H42" s="150"/>
      <c r="I42" s="151"/>
      <c r="K42" s="21" t="s">
        <v>149</v>
      </c>
      <c r="L42" s="21">
        <v>10.5</v>
      </c>
    </row>
    <row r="43" spans="2:14" ht="15" customHeight="1" x14ac:dyDescent="0.2">
      <c r="B43" s="149"/>
      <c r="C43" s="150"/>
      <c r="D43" s="150"/>
      <c r="E43" s="150"/>
      <c r="F43" s="150"/>
      <c r="G43" s="150"/>
      <c r="H43" s="150"/>
      <c r="I43" s="151"/>
      <c r="K43" s="21" t="s">
        <v>150</v>
      </c>
      <c r="L43" s="21">
        <v>9.5</v>
      </c>
    </row>
    <row r="44" spans="2:14" ht="15" customHeight="1" x14ac:dyDescent="0.2">
      <c r="B44" s="149"/>
      <c r="C44" s="150"/>
      <c r="D44" s="150"/>
      <c r="E44" s="150"/>
      <c r="F44" s="150"/>
      <c r="G44" s="150"/>
      <c r="H44" s="150"/>
      <c r="I44" s="151"/>
      <c r="K44" s="21" t="s">
        <v>151</v>
      </c>
      <c r="L44" s="21">
        <v>9</v>
      </c>
      <c r="M44" s="24"/>
      <c r="N44" s="24"/>
    </row>
    <row r="45" spans="2:14" ht="15" customHeight="1" x14ac:dyDescent="0.2">
      <c r="B45" s="149"/>
      <c r="C45" s="150"/>
      <c r="D45" s="150"/>
      <c r="E45" s="150"/>
      <c r="F45" s="150"/>
      <c r="G45" s="150"/>
      <c r="H45" s="150"/>
      <c r="I45" s="151"/>
      <c r="K45" s="21" t="s">
        <v>152</v>
      </c>
      <c r="L45" s="21">
        <v>8.5</v>
      </c>
    </row>
    <row r="46" spans="2:14" ht="15" customHeight="1" x14ac:dyDescent="0.2">
      <c r="B46" s="149"/>
      <c r="C46" s="150"/>
      <c r="D46" s="150"/>
      <c r="E46" s="150"/>
      <c r="F46" s="150"/>
      <c r="G46" s="150"/>
      <c r="H46" s="150"/>
      <c r="I46" s="151"/>
      <c r="K46" s="21" t="s">
        <v>153</v>
      </c>
      <c r="L46" s="21">
        <v>8</v>
      </c>
    </row>
    <row r="47" spans="2:14" ht="15" customHeight="1" x14ac:dyDescent="0.2">
      <c r="B47" s="149"/>
      <c r="C47" s="150"/>
      <c r="D47" s="150"/>
      <c r="E47" s="150"/>
      <c r="F47" s="150"/>
      <c r="G47" s="150"/>
      <c r="H47" s="150"/>
      <c r="I47" s="151"/>
      <c r="K47" s="21" t="s">
        <v>154</v>
      </c>
      <c r="L47" s="21">
        <v>7.5</v>
      </c>
    </row>
    <row r="48" spans="2:14" ht="15" customHeight="1" x14ac:dyDescent="0.2">
      <c r="B48" s="149"/>
      <c r="C48" s="150"/>
      <c r="D48" s="150"/>
      <c r="E48" s="150"/>
      <c r="F48" s="150"/>
      <c r="G48" s="150"/>
      <c r="H48" s="150"/>
      <c r="I48" s="151"/>
      <c r="K48" s="21" t="s">
        <v>155</v>
      </c>
      <c r="L48" s="21">
        <v>5.5</v>
      </c>
    </row>
    <row r="49" spans="2:14" s="24" customFormat="1" ht="15" customHeight="1" x14ac:dyDescent="0.2">
      <c r="B49" s="149"/>
      <c r="C49" s="150"/>
      <c r="D49" s="150"/>
      <c r="E49" s="150"/>
      <c r="F49" s="150"/>
      <c r="G49" s="150"/>
      <c r="H49" s="150"/>
      <c r="I49" s="151"/>
      <c r="K49" s="21" t="s">
        <v>156</v>
      </c>
      <c r="L49" s="21">
        <v>5</v>
      </c>
      <c r="M49" s="20"/>
      <c r="N49" s="20"/>
    </row>
    <row r="50" spans="2:14" ht="15" customHeight="1" x14ac:dyDescent="0.2">
      <c r="B50" s="149"/>
      <c r="C50" s="150"/>
      <c r="D50" s="150"/>
      <c r="E50" s="150"/>
      <c r="F50" s="150"/>
      <c r="G50" s="150"/>
      <c r="H50" s="150"/>
      <c r="I50" s="151"/>
      <c r="K50" s="21" t="s">
        <v>157</v>
      </c>
      <c r="L50" s="21">
        <v>11</v>
      </c>
    </row>
    <row r="51" spans="2:14" ht="15" customHeight="1" x14ac:dyDescent="0.2">
      <c r="B51" s="149"/>
      <c r="C51" s="150"/>
      <c r="D51" s="150"/>
      <c r="E51" s="150"/>
      <c r="F51" s="150"/>
      <c r="G51" s="150"/>
      <c r="H51" s="150"/>
      <c r="I51" s="151"/>
      <c r="K51" s="21" t="s">
        <v>158</v>
      </c>
      <c r="L51" s="21">
        <v>10</v>
      </c>
    </row>
    <row r="52" spans="2:14" ht="15" customHeight="1" x14ac:dyDescent="0.2">
      <c r="B52" s="149"/>
      <c r="C52" s="150"/>
      <c r="D52" s="150"/>
      <c r="E52" s="150"/>
      <c r="F52" s="150"/>
      <c r="G52" s="150"/>
      <c r="H52" s="150"/>
      <c r="I52" s="151"/>
      <c r="K52" s="21" t="s">
        <v>159</v>
      </c>
      <c r="L52" s="21">
        <v>9</v>
      </c>
    </row>
    <row r="53" spans="2:14" ht="15" customHeight="1" x14ac:dyDescent="0.2">
      <c r="B53" s="149"/>
      <c r="C53" s="150"/>
      <c r="D53" s="150"/>
      <c r="E53" s="150"/>
      <c r="F53" s="150"/>
      <c r="G53" s="150"/>
      <c r="H53" s="150"/>
      <c r="I53" s="151"/>
      <c r="K53" s="21" t="s">
        <v>160</v>
      </c>
      <c r="L53" s="21">
        <v>8.5</v>
      </c>
    </row>
    <row r="54" spans="2:14" ht="15" customHeight="1" x14ac:dyDescent="0.2">
      <c r="B54" s="149"/>
      <c r="C54" s="150"/>
      <c r="D54" s="150"/>
      <c r="E54" s="150"/>
      <c r="F54" s="150"/>
      <c r="G54" s="150"/>
      <c r="H54" s="150"/>
      <c r="I54" s="151"/>
      <c r="K54" s="21" t="s">
        <v>161</v>
      </c>
      <c r="L54" s="21">
        <v>8</v>
      </c>
    </row>
    <row r="55" spans="2:14" ht="15" customHeight="1" x14ac:dyDescent="0.2">
      <c r="B55" s="149"/>
      <c r="C55" s="150"/>
      <c r="D55" s="150"/>
      <c r="E55" s="150"/>
      <c r="F55" s="150"/>
      <c r="G55" s="150"/>
      <c r="H55" s="150"/>
      <c r="I55" s="151"/>
      <c r="K55" s="21" t="s">
        <v>184</v>
      </c>
      <c r="L55" s="21">
        <v>7.5</v>
      </c>
    </row>
    <row r="56" spans="2:14" ht="15" customHeight="1" x14ac:dyDescent="0.2">
      <c r="B56" s="149"/>
      <c r="C56" s="150"/>
      <c r="D56" s="150"/>
      <c r="E56" s="150"/>
      <c r="F56" s="150"/>
      <c r="G56" s="150"/>
      <c r="H56" s="150"/>
      <c r="I56" s="151"/>
      <c r="K56" s="21" t="s">
        <v>186</v>
      </c>
      <c r="L56" s="21">
        <v>7</v>
      </c>
    </row>
    <row r="57" spans="2:14" ht="15" customHeight="1" x14ac:dyDescent="0.2">
      <c r="B57" s="149"/>
      <c r="C57" s="150"/>
      <c r="D57" s="150"/>
      <c r="E57" s="150"/>
      <c r="F57" s="150"/>
      <c r="G57" s="150"/>
      <c r="H57" s="150"/>
      <c r="I57" s="151"/>
      <c r="K57" s="21" t="s">
        <v>185</v>
      </c>
      <c r="L57" s="21">
        <v>5</v>
      </c>
    </row>
    <row r="58" spans="2:14" ht="15" customHeight="1" x14ac:dyDescent="0.2">
      <c r="B58" s="149"/>
      <c r="C58" s="150"/>
      <c r="D58" s="150"/>
      <c r="E58" s="150"/>
      <c r="F58" s="150"/>
      <c r="G58" s="150"/>
      <c r="H58" s="150"/>
      <c r="I58" s="151"/>
      <c r="K58" s="21" t="s">
        <v>187</v>
      </c>
      <c r="L58" s="21">
        <v>4.5</v>
      </c>
    </row>
    <row r="59" spans="2:14" ht="55.5" customHeight="1" x14ac:dyDescent="0.2">
      <c r="B59" s="152"/>
      <c r="C59" s="153"/>
      <c r="D59" s="153"/>
      <c r="E59" s="153"/>
      <c r="F59" s="153"/>
      <c r="G59" s="153"/>
      <c r="H59" s="153"/>
      <c r="I59" s="154"/>
    </row>
    <row r="60" spans="2:14" ht="15" customHeight="1" x14ac:dyDescent="0.2">
      <c r="B60" s="91"/>
      <c r="C60" s="91"/>
      <c r="D60" s="91"/>
      <c r="E60" s="91"/>
      <c r="F60" s="91"/>
      <c r="G60" s="91"/>
      <c r="H60" s="91"/>
      <c r="I60" s="91"/>
    </row>
    <row r="61" spans="2:14" ht="14.25" customHeight="1" x14ac:dyDescent="0.2">
      <c r="B61" s="91"/>
      <c r="C61" s="91"/>
      <c r="D61" s="91"/>
      <c r="E61" s="91"/>
      <c r="F61" s="91"/>
      <c r="G61" s="91"/>
      <c r="H61" s="91"/>
      <c r="I61" s="91"/>
    </row>
    <row r="62" spans="2:14" ht="14.25" customHeight="1" x14ac:dyDescent="0.2">
      <c r="B62" s="91"/>
      <c r="C62" s="91"/>
      <c r="D62" s="91"/>
      <c r="E62" s="91"/>
      <c r="F62" s="91"/>
      <c r="G62" s="91"/>
      <c r="H62" s="91"/>
      <c r="I62" s="91"/>
    </row>
    <row r="63" spans="2:14" ht="14.25" customHeight="1" x14ac:dyDescent="0.2"/>
    <row r="64" spans="2:14" ht="14.25" customHeight="1" x14ac:dyDescent="0.2"/>
    <row r="65" ht="14.25" customHeight="1" x14ac:dyDescent="0.2"/>
  </sheetData>
  <sheetProtection algorithmName="SHA-512" hashValue="y8YijNV8PfeQeiNS7/eERtHBVErEsRroRw9U9P95xExofTZKGUbrOXpOY94k7Pj1sWeKnVZTx6GVsAdjCFDgqw==" saltValue="Aze2COsrSo35Obd+IOIUAw==" spinCount="100000" sheet="1" formatColumns="0"/>
  <mergeCells count="6">
    <mergeCell ref="B35:I59"/>
    <mergeCell ref="B2:I2"/>
    <mergeCell ref="B5:I5"/>
    <mergeCell ref="B8:B17"/>
    <mergeCell ref="B19:B33"/>
    <mergeCell ref="C33:I33"/>
  </mergeCells>
  <conditionalFormatting sqref="B19 D19:I24">
    <cfRule type="expression" dxfId="1" priority="8">
      <formula>#REF!="US Dollar"</formula>
    </cfRule>
  </conditionalFormatting>
  <conditionalFormatting sqref="D26:E26">
    <cfRule type="expression" dxfId="6" priority="1">
      <formula>#REF!="US Dollar"</formula>
    </cfRule>
  </conditionalFormatting>
  <conditionalFormatting sqref="D24:I24">
    <cfRule type="expression" dxfId="0" priority="6">
      <formula>#REF!="US Dollar"</formula>
    </cfRule>
  </conditionalFormatting>
  <conditionalFormatting sqref="D28:I28">
    <cfRule type="expression" dxfId="5" priority="3">
      <formula>#REF!="US Dollar"</formula>
    </cfRule>
  </conditionalFormatting>
  <conditionalFormatting sqref="D30:I30">
    <cfRule type="expression" dxfId="4" priority="5">
      <formula>#REF!="US Dollar"</formula>
    </cfRule>
  </conditionalFormatting>
  <conditionalFormatting sqref="D32:I32">
    <cfRule type="expression" dxfId="3" priority="4">
      <formula>#REF!="US Dollar"</formula>
    </cfRule>
  </conditionalFormatting>
  <conditionalFormatting sqref="F26:I28">
    <cfRule type="expression" dxfId="2" priority="7">
      <formula>#REF!="US Dollar"</formula>
    </cfRule>
  </conditionalFormatting>
  <pageMargins left="0.7" right="0.7" top="0.75" bottom="0.75" header="0.3" footer="0.3"/>
  <pageSetup paperSize="9" scale="61" fitToHeight="0" orientation="portrait" horizontalDpi="300" verticalDpi="300" r:id="rId1"/>
  <ignoredErrors>
    <ignoredError sqref="G8:I8 E14 G14:I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465A-A73C-45FE-AEE9-D4D1F206D695}">
  <dimension ref="A1:V2"/>
  <sheetViews>
    <sheetView workbookViewId="0">
      <selection activeCell="B2" sqref="B2:V2"/>
    </sheetView>
  </sheetViews>
  <sheetFormatPr defaultRowHeight="15" x14ac:dyDescent="0.25"/>
  <cols>
    <col min="22" max="22" width="10.5703125" bestFit="1" customWidth="1"/>
  </cols>
  <sheetData>
    <row r="1" spans="1:22" x14ac:dyDescent="0.25">
      <c r="A1" s="103" t="s">
        <v>162</v>
      </c>
      <c r="B1" s="103" t="s">
        <v>163</v>
      </c>
      <c r="C1" s="103" t="s">
        <v>164</v>
      </c>
      <c r="D1" s="103" t="s">
        <v>165</v>
      </c>
      <c r="E1" s="103" t="s">
        <v>166</v>
      </c>
      <c r="F1" s="103" t="s">
        <v>167</v>
      </c>
      <c r="G1" s="103" t="s">
        <v>168</v>
      </c>
      <c r="H1" s="103" t="s">
        <v>169</v>
      </c>
      <c r="I1" s="103" t="s">
        <v>170</v>
      </c>
      <c r="J1" s="103" t="s">
        <v>171</v>
      </c>
      <c r="K1" s="103" t="s">
        <v>172</v>
      </c>
      <c r="L1" s="103" t="s">
        <v>173</v>
      </c>
      <c r="M1" s="103" t="s">
        <v>174</v>
      </c>
      <c r="N1" s="103" t="s">
        <v>175</v>
      </c>
      <c r="O1" s="103" t="s">
        <v>176</v>
      </c>
      <c r="P1" s="103" t="s">
        <v>177</v>
      </c>
      <c r="Q1" s="103" t="s">
        <v>178</v>
      </c>
      <c r="R1" s="103" t="s">
        <v>179</v>
      </c>
      <c r="S1" s="103" t="s">
        <v>180</v>
      </c>
      <c r="T1" s="103" t="s">
        <v>181</v>
      </c>
      <c r="U1" s="103" t="s">
        <v>182</v>
      </c>
      <c r="V1" s="103" t="s">
        <v>183</v>
      </c>
    </row>
    <row r="2" spans="1:22" x14ac:dyDescent="0.25">
      <c r="A2" s="103">
        <f>Checklist!D15</f>
        <v>0</v>
      </c>
      <c r="B2" s="111">
        <f>Checklist!D40</f>
        <v>0</v>
      </c>
      <c r="C2" s="111">
        <f>Checklist!D41</f>
        <v>0</v>
      </c>
      <c r="D2" s="112">
        <f>'Better Cotton Cost'!D14</f>
        <v>0</v>
      </c>
      <c r="E2" s="112">
        <f>'Better Cotton Cost'!E14</f>
        <v>0</v>
      </c>
      <c r="F2" s="112">
        <f>'Better Cotton Cost'!F14</f>
        <v>0</v>
      </c>
      <c r="G2" s="112">
        <f>'Better Cotton Cost'!G14</f>
        <v>0</v>
      </c>
      <c r="H2" s="112">
        <f>'Better Cotton Cost'!H14</f>
        <v>0</v>
      </c>
      <c r="I2" s="112">
        <f>'Better Cotton Cost'!I14</f>
        <v>0</v>
      </c>
      <c r="J2" s="113" t="str">
        <f>'Better Cotton Cost'!D16</f>
        <v/>
      </c>
      <c r="K2" s="113" t="str">
        <f>'Better Cotton Cost'!E16</f>
        <v/>
      </c>
      <c r="L2" s="113" t="str">
        <f>'Better Cotton Cost'!F16</f>
        <v/>
      </c>
      <c r="M2" s="113" t="str">
        <f>'Better Cotton Cost'!G16</f>
        <v/>
      </c>
      <c r="N2" s="113" t="str">
        <f>'Better Cotton Cost'!H16</f>
        <v/>
      </c>
      <c r="O2" s="113" t="str">
        <f>'Better Cotton Cost'!I16</f>
        <v/>
      </c>
      <c r="P2" s="111">
        <f>'Better Cotton Cost'!D24</f>
        <v>0</v>
      </c>
      <c r="Q2" s="111">
        <f>'Better Cotton Cost'!E24</f>
        <v>0</v>
      </c>
      <c r="R2" s="111">
        <f>'Better Cotton Cost'!F24</f>
        <v>0</v>
      </c>
      <c r="S2" s="111">
        <f>'Better Cotton Cost'!G24</f>
        <v>0</v>
      </c>
      <c r="T2" s="111">
        <f>'Better Cotton Cost'!H24</f>
        <v>0</v>
      </c>
      <c r="U2" s="111">
        <f>'Better Cotton Cost'!I24</f>
        <v>0</v>
      </c>
      <c r="V2" s="114" t="str">
        <f>IF(Checklist!D16="","",Checklist!D16)</f>
        <v/>
      </c>
    </row>
  </sheetData>
  <sheetProtection algorithmName="SHA-512" hashValue="QBpJYJH9LtAEuuOJ5EkepwP0sbJ9cgVAdwPdZhbw+2oIAIkOTaldU4QoiBh471LkH+TW2HnpSlaPjSP4cfM9Hw==" saltValue="ShBI4I0FXNr54TId0wlceg==" spinCount="100000" sheet="1" objects="1" scenarios="1"/>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caf496a-380f-4dda-bb79-804059344b20" xsi:nil="true"/>
    <lcf76f155ced4ddcb4097134ff3c332f xmlns="9e19bd58-4edd-411d-a74f-f4fa403d737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E577BEC5D15A4CA69BDF420FA0EDB8" ma:contentTypeVersion="16" ma:contentTypeDescription="Create a new document." ma:contentTypeScope="" ma:versionID="1a90b41327ba4118c43384f662354151">
  <xsd:schema xmlns:xsd="http://www.w3.org/2001/XMLSchema" xmlns:xs="http://www.w3.org/2001/XMLSchema" xmlns:p="http://schemas.microsoft.com/office/2006/metadata/properties" xmlns:ns2="9e19bd58-4edd-411d-a74f-f4fa403d7376" xmlns:ns3="3a0a8ef7-3972-44ce-a205-91c2a7c674b1" xmlns:ns4="4caf496a-380f-4dda-bb79-804059344b20" targetNamespace="http://schemas.microsoft.com/office/2006/metadata/properties" ma:root="true" ma:fieldsID="a72a67270eb3122104509133fc3798b7" ns2:_="" ns3:_="" ns4:_="">
    <xsd:import namespace="9e19bd58-4edd-411d-a74f-f4fa403d7376"/>
    <xsd:import namespace="3a0a8ef7-3972-44ce-a205-91c2a7c674b1"/>
    <xsd:import namespace="4caf496a-380f-4dda-bb79-804059344b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19bd58-4edd-411d-a74f-f4fa403d7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5eaf9d-f2c0-4638-b611-78ba9a34cc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0a8ef7-3972-44ce-a205-91c2a7c674b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af496a-380f-4dda-bb79-804059344b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da895a5-ac92-4a36-b7ef-384acf16d71d}" ma:internalName="TaxCatchAll" ma:showField="CatchAllData" ma:web="3a0a8ef7-3972-44ce-a205-91c2a7c674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D79BB-3006-42E1-B54E-DE2B06A4FD8B}">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3a0a8ef7-3972-44ce-a205-91c2a7c674b1"/>
    <ds:schemaRef ds:uri="9e19bd58-4edd-411d-a74f-f4fa403d7376"/>
    <ds:schemaRef ds:uri="http://purl.org/dc/terms/"/>
    <ds:schemaRef ds:uri="http://purl.org/dc/dcmitype/"/>
    <ds:schemaRef ds:uri="4caf496a-380f-4dda-bb79-804059344b2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EA4B879-1554-42F7-AAAE-CDF52E75AF5B}">
  <ds:schemaRefs>
    <ds:schemaRef ds:uri="http://schemas.microsoft.com/sharepoint/v3/contenttype/forms"/>
  </ds:schemaRefs>
</ds:datastoreItem>
</file>

<file path=customXml/itemProps3.xml><?xml version="1.0" encoding="utf-8"?>
<ds:datastoreItem xmlns:ds="http://schemas.openxmlformats.org/officeDocument/2006/customXml" ds:itemID="{374BDAA2-919D-4A77-9279-C55DACF5B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19bd58-4edd-411d-a74f-f4fa403d7376"/>
    <ds:schemaRef ds:uri="3a0a8ef7-3972-44ce-a205-91c2a7c674b1"/>
    <ds:schemaRef ds:uri="4caf496a-380f-4dda-bb79-804059344b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vt:lpstr>
      <vt:lpstr>Better Cotton Cost</vt:lpstr>
      <vt:lpstr>Data</vt:lpstr>
      <vt:lpstr>Checklist!Print_Area</vt:lpstr>
    </vt:vector>
  </TitlesOfParts>
  <Manager/>
  <Company>Better Cotton Initiative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BCI RB Member Reporting Submission Form</dc:title>
  <dc:subject/>
  <dc:creator>Dan Davies;Theodora.Panayides@bettercotton.org;paola.costa@bettercotton.org</dc:creator>
  <cp:keywords/>
  <dc:description/>
  <cp:lastModifiedBy>Linus Hammarberg</cp:lastModifiedBy>
  <cp:revision/>
  <dcterms:created xsi:type="dcterms:W3CDTF">2015-06-05T18:17:20Z</dcterms:created>
  <dcterms:modified xsi:type="dcterms:W3CDTF">2023-04-25T13:59:01Z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0x010100B5E577BEC5D15A4CA69BDF420FA0EDB8</vt:lpwstr>
  </property>
  <property fmtid="{D5CDD505-2E9C-101B-9397-08002B2CF9AE}" pid="3" name="Order">
    <vt:r8>2100</vt:r8>
  </property>
  <property fmtid="{D5CDD505-2E9C-101B-9397-08002B2CF9AE}" pid="4" name="MediaServiceImageTags">
    <vt:lpwstr/>
  </property>
</Properties>
</file>