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LinusHammarberg\Desktop\"/>
    </mc:Choice>
  </mc:AlternateContent>
  <xr:revisionPtr revIDLastSave="0" documentId="13_ncr:1_{C0AF825E-B6D9-4798-8F20-D7B92F3EB91B}" xr6:coauthVersionLast="45" xr6:coauthVersionMax="45" xr10:uidLastSave="{00000000-0000-0000-0000-000000000000}"/>
  <bookViews>
    <workbookView xWindow="-108" yWindow="-108" windowWidth="23256" windowHeight="12576" xr2:uid="{C33530CD-19BF-4F2E-A41D-D0A5A01D02E1}"/>
  </bookViews>
  <sheets>
    <sheet name="BCI Co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E14" i="1"/>
  <c r="D12" i="1"/>
  <c r="D16" i="1" s="1"/>
  <c r="D21" i="1" s="1"/>
  <c r="E8" i="1"/>
  <c r="E12" i="1" l="1"/>
  <c r="E22" i="1" s="1"/>
  <c r="F14" i="1"/>
  <c r="E19" i="1"/>
  <c r="F8" i="1"/>
  <c r="D22" i="1"/>
  <c r="D23" i="1" s="1"/>
  <c r="D24" i="1" s="1"/>
  <c r="D30" i="1" s="1"/>
  <c r="E16" i="1" l="1"/>
  <c r="E21" i="1" s="1"/>
  <c r="E23" i="1" s="1"/>
  <c r="E24" i="1" s="1"/>
  <c r="E30" i="1" s="1"/>
  <c r="G14" i="1"/>
  <c r="H14" i="1" s="1"/>
  <c r="D32" i="1"/>
  <c r="D28" i="1"/>
  <c r="E26" i="1"/>
  <c r="G8" i="1"/>
  <c r="F19" i="1"/>
  <c r="F12" i="1"/>
  <c r="F16" i="1" s="1"/>
  <c r="F21" i="1" s="1"/>
  <c r="F26" i="1" l="1"/>
  <c r="E28" i="1"/>
  <c r="E32" i="1"/>
  <c r="G19" i="1"/>
  <c r="G12" i="1"/>
  <c r="G16" i="1" s="1"/>
  <c r="G21" i="1" s="1"/>
  <c r="H8" i="1"/>
  <c r="I14" i="1"/>
  <c r="F22" i="1"/>
  <c r="F23" i="1" s="1"/>
  <c r="F24" i="1" s="1"/>
  <c r="F30" i="1" s="1"/>
  <c r="G26" i="1" l="1"/>
  <c r="F28" i="1"/>
  <c r="F32" i="1"/>
  <c r="G22" i="1"/>
  <c r="G23" i="1" s="1"/>
  <c r="G24" i="1" s="1"/>
  <c r="G30" i="1" s="1"/>
  <c r="H19" i="1"/>
  <c r="H12" i="1"/>
  <c r="H16" i="1" s="1"/>
  <c r="H21" i="1" s="1"/>
  <c r="I8" i="1"/>
  <c r="H26" i="1" l="1"/>
  <c r="G28" i="1"/>
  <c r="G32" i="1"/>
  <c r="H22" i="1"/>
  <c r="H23" i="1" s="1"/>
  <c r="H24" i="1" s="1"/>
  <c r="H30" i="1" s="1"/>
  <c r="I12" i="1"/>
  <c r="I16" i="1" s="1"/>
  <c r="I21" i="1" s="1"/>
  <c r="I19" i="1"/>
  <c r="I26" i="1" l="1"/>
  <c r="H28" i="1"/>
  <c r="H32" i="1"/>
  <c r="I22" i="1"/>
  <c r="I23" i="1" s="1"/>
  <c r="I24" i="1" s="1"/>
  <c r="I30" i="1" s="1"/>
  <c r="I28" i="1" s="1"/>
  <c r="I32" i="1" l="1"/>
</calcChain>
</file>

<file path=xl/sharedStrings.xml><?xml version="1.0" encoding="utf-8"?>
<sst xmlns="http://schemas.openxmlformats.org/spreadsheetml/2006/main" count="74" uniqueCount="74">
  <si>
    <t>BCI Financial Planning Tool for Retailers and Brands</t>
  </si>
  <si>
    <r>
      <rPr>
        <sz val="11"/>
        <color rgb="FF3C3C3B"/>
        <rFont val="Arial"/>
        <family val="2"/>
      </rPr>
      <t xml:space="preserve">This tool is used for forecasting BCI costs for Retailers and Brands. The figures are also used for forecasting by BCI. Figures not contractual.  
</t>
    </r>
    <r>
      <rPr>
        <b/>
        <sz val="11"/>
        <color rgb="FF3C3C3B"/>
        <rFont val="Arial"/>
        <family val="2"/>
      </rPr>
      <t xml:space="preserve">INSTRUCTIONS: </t>
    </r>
    <r>
      <rPr>
        <sz val="11"/>
        <color rgb="FF3C3C3B"/>
        <rFont val="Arial"/>
        <family val="2"/>
      </rPr>
      <t>Enter your organisation's estimated annual cotton lint use for 2021, the following years will be added automatically. If you are a current BCI Member, you should also enter your sourcing and payment information for 2020. If you are projecting a change in cotton consumption over the next five years you can edit manually. The Better Cotton procurement targets are preset in accordance with the sourcing thresholds required for making Advanced Claims (as per the Better Cotton Claims Framework), however, these are not a requirement and should be edited manually to match your actual targets or to project costs for potential targets. When submitting to BCI, please use your actual targets.</t>
    </r>
  </si>
  <si>
    <t>1a</t>
  </si>
  <si>
    <t>Euro</t>
  </si>
  <si>
    <t>None</t>
  </si>
  <si>
    <t>1b</t>
  </si>
  <si>
    <t>US Dollar</t>
  </si>
  <si>
    <t>Earned BCFT Discount:</t>
  </si>
  <si>
    <t>1c</t>
  </si>
  <si>
    <t>Earned BCFT + Pioneer Discount:</t>
  </si>
  <si>
    <t>Volume</t>
  </si>
  <si>
    <t>Total cotton lint consumption per year (MT)</t>
  </si>
  <si>
    <t>1d</t>
  </si>
  <si>
    <t>1e</t>
  </si>
  <si>
    <t>Better Cotton targets (%) against Total Consumption</t>
  </si>
  <si>
    <t>1f</t>
  </si>
  <si>
    <t>1g</t>
  </si>
  <si>
    <t>Better Cotton procurement (MT)</t>
  </si>
  <si>
    <t>1h</t>
  </si>
  <si>
    <t>1i</t>
  </si>
  <si>
    <t>2a</t>
  </si>
  <si>
    <t>Cost</t>
  </si>
  <si>
    <t>Membership fee</t>
  </si>
  <si>
    <t>2b</t>
  </si>
  <si>
    <t>2c</t>
  </si>
  <si>
    <t>Pre-paid volume-based fee</t>
  </si>
  <si>
    <t>2d</t>
  </si>
  <si>
    <t>2e</t>
  </si>
  <si>
    <t>Relative</t>
  </si>
  <si>
    <t>2f</t>
  </si>
  <si>
    <t>Absolute</t>
  </si>
  <si>
    <t>2g</t>
  </si>
  <si>
    <t>Combined</t>
  </si>
  <si>
    <t>2h</t>
  </si>
  <si>
    <t>VBF rate per MT</t>
  </si>
  <si>
    <t>2i</t>
  </si>
  <si>
    <t>3a</t>
  </si>
  <si>
    <t>Year-end calculated VBF</t>
  </si>
  <si>
    <t>3b</t>
  </si>
  <si>
    <t>3c</t>
  </si>
  <si>
    <t>Net VBF(BCI to invoice)</t>
  </si>
  <si>
    <t>3d</t>
  </si>
  <si>
    <t>3e</t>
  </si>
  <si>
    <t>Total invested in Better Cotton
(Membership fee + VBF)</t>
  </si>
  <si>
    <t>3f</t>
  </si>
  <si>
    <t>3g</t>
  </si>
  <si>
    <t>3h</t>
  </si>
  <si>
    <r>
      <t xml:space="preserve">EXPLANATIONS
</t>
    </r>
    <r>
      <rPr>
        <b/>
        <sz val="11"/>
        <color rgb="FF3C3C3B"/>
        <rFont val="Arial"/>
        <family val="2"/>
      </rPr>
      <t xml:space="preserve">Total cotton consumption per year
</t>
    </r>
    <r>
      <rPr>
        <sz val="11"/>
        <color rgb="FF3C3C3B"/>
        <rFont val="Arial"/>
        <family val="2"/>
      </rPr>
      <t xml:space="preserve">This is based on your previous year’s usage of cotton lit, i.e. the cotton required at ginner level, to produce all your cotton-containing products. </t>
    </r>
    <r>
      <rPr>
        <b/>
        <sz val="11"/>
        <color rgb="FF3C3C3B"/>
        <rFont val="Arial"/>
        <family val="2"/>
      </rPr>
      <t xml:space="preserve">
Better Cotton targets
T</t>
    </r>
    <r>
      <rPr>
        <sz val="11"/>
        <color rgb="FF3C3C3B"/>
        <rFont val="Arial"/>
        <family val="2"/>
      </rPr>
      <t xml:space="preserve">argets over the next 5 years expressed as the percentage of cotton to be sourced as Better Cotton, compared to total cotton consumption.  </t>
    </r>
    <r>
      <rPr>
        <b/>
        <sz val="11"/>
        <color rgb="FF3C3C3B"/>
        <rFont val="Arial"/>
        <family val="2"/>
      </rPr>
      <t xml:space="preserve">
Better Cotton procurement
This is the v</t>
    </r>
    <r>
      <rPr>
        <sz val="11"/>
        <color rgb="FF3C3C3B"/>
        <rFont val="Arial"/>
        <family val="2"/>
      </rPr>
      <t xml:space="preserve">olume in metric tons of cotton lint sourced per calendar year based on the targets input on row 8. </t>
    </r>
    <r>
      <rPr>
        <b/>
        <sz val="11"/>
        <color rgb="FF3C3C3B"/>
        <rFont val="Arial"/>
        <family val="2"/>
      </rPr>
      <t xml:space="preserve">
Membership fee
</t>
    </r>
    <r>
      <rPr>
        <sz val="11"/>
        <color rgb="FF3C3C3B"/>
        <rFont val="Arial"/>
        <family val="2"/>
      </rPr>
      <t xml:space="preserve">The membership fee is calculated based on  annual cotton lint consumption on row 6. The complete fee table is found on the "Fee Tables" tab. </t>
    </r>
    <r>
      <rPr>
        <b/>
        <sz val="11"/>
        <color rgb="FF3C3C3B"/>
        <rFont val="Arial"/>
        <family val="2"/>
      </rPr>
      <t xml:space="preserve">
Volume-based fee (VBF)
</t>
    </r>
    <r>
      <rPr>
        <sz val="11"/>
        <color rgb="FF3C3C3B"/>
        <rFont val="Arial"/>
        <family val="2"/>
      </rPr>
      <t>This is</t>
    </r>
    <r>
      <rPr>
        <b/>
        <sz val="11"/>
        <color rgb="FF3C3C3B"/>
        <rFont val="Arial"/>
        <family val="2"/>
      </rPr>
      <t xml:space="preserve"> </t>
    </r>
    <r>
      <rPr>
        <sz val="11"/>
        <color rgb="FF3C3C3B"/>
        <rFont val="Arial"/>
        <family val="2"/>
      </rPr>
      <t xml:space="preserve">the volume-based fee rate for Better Cotton volumes for the calendar year on row 10. The complete fee table is found on the "Fee Tables" tab, effective 1 January 2017. </t>
    </r>
    <r>
      <rPr>
        <b/>
        <sz val="11"/>
        <color rgb="FF3C3C3B"/>
        <rFont val="Arial"/>
        <family val="2"/>
      </rPr>
      <t xml:space="preserve">
Pre-paid volume-based fee
</t>
    </r>
    <r>
      <rPr>
        <sz val="11"/>
        <color rgb="FF3C3C3B"/>
        <rFont val="Arial"/>
        <family val="2"/>
      </rPr>
      <t xml:space="preserve">An upfront payment of VBF facilitates BCI field investments for the same production year to build Better Cotton supply. As the money is already invested </t>
    </r>
    <r>
      <rPr>
        <b/>
        <sz val="11"/>
        <color rgb="FF3C3C3B"/>
        <rFont val="Arial"/>
        <family val="2"/>
      </rPr>
      <t>pre-paid VBF is non-refundable</t>
    </r>
    <r>
      <rPr>
        <sz val="11"/>
        <color rgb="FF3C3C3B"/>
        <rFont val="Arial"/>
        <family val="2"/>
      </rPr>
      <t xml:space="preserve">. In the first year of membership, the Farmer Support Contribution is the same amount as the membership fee.  In the following years, the pre-payment is based on the previous year's Better Cotton volume. BCI will confirm before invoicing.  </t>
    </r>
    <r>
      <rPr>
        <b/>
        <sz val="11"/>
        <color rgb="FF3C3C3B"/>
        <rFont val="Arial"/>
        <family val="2"/>
      </rPr>
      <t xml:space="preserve">NOTE: Recognition of pre-payments direct to IP will be discontinued after 2017.
Year-end calculated VBF
</t>
    </r>
    <r>
      <rPr>
        <sz val="11"/>
        <color rgb="FF3C3C3B"/>
        <rFont val="Arial"/>
        <family val="2"/>
      </rPr>
      <t xml:space="preserve">Actual VBF calculated at the end of the calendar year is expected to exceed member’s pre-payment. All sums exceeding pre-payment, will be invoiced at the beginning of the following year.  The year-end calculated VBF will be used as the default sum for the following year’s pre-payment, to be confirmed by BCI before invoicing.. 
</t>
    </r>
    <r>
      <rPr>
        <b/>
        <sz val="11"/>
        <color rgb="FF3C3C3B"/>
        <rFont val="Arial"/>
        <family val="2"/>
      </rPr>
      <t xml:space="preserve">
Net VBF (BCI to invoice)
</t>
    </r>
    <r>
      <rPr>
        <sz val="11"/>
        <color rgb="FF3C3C3B"/>
        <rFont val="Arial"/>
        <family val="2"/>
      </rPr>
      <t>This indicates the amount that will be invoiced at the beginning of the following year. It is calculated by subtracting the pre-paid VBF from the year-end calculated VBF. In the event that the pre-payment is larger than the year-end calculated VBF the amount will be zero. BCI will not refund the excess amount having already invested it in field activities to build supply for the year.</t>
    </r>
    <r>
      <rPr>
        <u/>
        <sz val="11"/>
        <color rgb="FF3C3C3B"/>
        <rFont val="Arial"/>
        <family val="2"/>
      </rPr>
      <t xml:space="preserve">
</t>
    </r>
  </si>
  <si>
    <t>3i</t>
  </si>
  <si>
    <t>4a</t>
  </si>
  <si>
    <t>4b</t>
  </si>
  <si>
    <t>4c</t>
  </si>
  <si>
    <t>4d</t>
  </si>
  <si>
    <t>4e</t>
  </si>
  <si>
    <t>4f</t>
  </si>
  <si>
    <t>4g</t>
  </si>
  <si>
    <t>4h</t>
  </si>
  <si>
    <t>4i</t>
  </si>
  <si>
    <t>5a</t>
  </si>
  <si>
    <t>5b</t>
  </si>
  <si>
    <t>5c</t>
  </si>
  <si>
    <t>5d</t>
  </si>
  <si>
    <t>5e</t>
  </si>
  <si>
    <t>5f</t>
  </si>
  <si>
    <t>5g</t>
  </si>
  <si>
    <t>5h</t>
  </si>
  <si>
    <t>5i</t>
  </si>
  <si>
    <t>6a</t>
  </si>
  <si>
    <t>6b</t>
  </si>
  <si>
    <t>6c</t>
  </si>
  <si>
    <t>6d</t>
  </si>
  <si>
    <t>6e</t>
  </si>
  <si>
    <t>Cotton Consumption (Conventional+Better Cotton) for VBF Calculations</t>
  </si>
  <si>
    <t>Uptake (percentage) for VBF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</si>
</sst>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 [$€-1]"/>
    <numFmt numFmtId="166" formatCode="#,##0.0\ [$€-1]"/>
  </numFmts>
  <fonts count="17" x14ac:knownFonts="1">
    <font>
      <sz val="11"/>
      <color theme="1"/>
      <name val="Calibri"/>
      <family val="2"/>
      <scheme val="minor"/>
    </font>
    <font>
      <sz val="11"/>
      <color theme="1"/>
      <name val="Calibri"/>
      <family val="2"/>
      <scheme val="minor"/>
    </font>
    <font>
      <sz val="11"/>
      <color theme="1"/>
      <name val="Arial"/>
      <family val="2"/>
    </font>
    <font>
      <b/>
      <sz val="14"/>
      <color rgb="FF75B843"/>
      <name val="Arial"/>
      <family val="2"/>
    </font>
    <font>
      <b/>
      <sz val="11"/>
      <color rgb="FF8DC640"/>
      <name val="Arial"/>
      <family val="2"/>
    </font>
    <font>
      <sz val="11"/>
      <color rgb="FF3C3C3B"/>
      <name val="Arial"/>
      <family val="2"/>
    </font>
    <font>
      <b/>
      <sz val="11"/>
      <color rgb="FF3C3C3B"/>
      <name val="Arial"/>
      <family val="2"/>
    </font>
    <font>
      <i/>
      <sz val="11"/>
      <color rgb="FF3C3C3B"/>
      <name val="Arial"/>
      <family val="2"/>
    </font>
    <font>
      <b/>
      <sz val="11"/>
      <color rgb="FF75B843"/>
      <name val="Arial"/>
      <family val="2"/>
    </font>
    <font>
      <b/>
      <sz val="11"/>
      <color theme="0"/>
      <name val="Arial"/>
      <family val="2"/>
    </font>
    <font>
      <sz val="11"/>
      <color theme="0"/>
      <name val="Arial"/>
      <family val="2"/>
    </font>
    <font>
      <b/>
      <u/>
      <sz val="11"/>
      <color theme="0"/>
      <name val="Arial"/>
      <family val="2"/>
    </font>
    <font>
      <b/>
      <i/>
      <sz val="11"/>
      <color rgb="FF3C3C3B"/>
      <name val="Arial"/>
      <family val="2"/>
    </font>
    <font>
      <b/>
      <u/>
      <sz val="11"/>
      <color rgb="FF3C3C3B"/>
      <name val="Arial"/>
      <family val="2"/>
    </font>
    <font>
      <u/>
      <sz val="11"/>
      <color rgb="FF3C3C3B"/>
      <name val="Arial"/>
      <family val="2"/>
    </font>
    <font>
      <sz val="11"/>
      <color rgb="FFFF0000"/>
      <name val="Arial"/>
      <family val="2"/>
    </font>
    <font>
      <b/>
      <sz val="11"/>
      <color rgb="FF767676"/>
      <name val="Arial"/>
      <family val="2"/>
    </font>
  </fonts>
  <fills count="5">
    <fill>
      <patternFill patternType="none"/>
    </fill>
    <fill>
      <patternFill patternType="gray125"/>
    </fill>
    <fill>
      <patternFill patternType="solid">
        <fgColor theme="9"/>
        <bgColor indexed="64"/>
      </patternFill>
    </fill>
    <fill>
      <patternFill patternType="solid">
        <fgColor theme="7" tint="0.59999389629810485"/>
        <bgColor indexed="64"/>
      </patternFill>
    </fill>
    <fill>
      <patternFill patternType="solid">
        <fgColor rgb="FFF2F2F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rgb="FF3C3C3B"/>
      </bottom>
      <diagonal/>
    </border>
    <border>
      <left style="thin">
        <color indexed="64"/>
      </left>
      <right style="thin">
        <color rgb="FF3C3C3B"/>
      </right>
      <top style="thin">
        <color indexed="64"/>
      </top>
      <bottom style="thin">
        <color rgb="FF3C3C3B"/>
      </bottom>
      <diagonal/>
    </border>
    <border>
      <left style="thin">
        <color rgb="FF3C3C3B"/>
      </left>
      <right/>
      <top style="thin">
        <color indexed="64"/>
      </top>
      <bottom style="thin">
        <color rgb="FF3C3C3B"/>
      </bottom>
      <diagonal/>
    </border>
    <border>
      <left style="medium">
        <color indexed="64"/>
      </left>
      <right style="medium">
        <color indexed="64"/>
      </right>
      <top style="thin">
        <color indexed="64"/>
      </top>
      <bottom style="thin">
        <color rgb="FF3C3C3B"/>
      </bottom>
      <diagonal/>
    </border>
    <border>
      <left style="thin">
        <color indexed="64"/>
      </left>
      <right/>
      <top style="thin">
        <color rgb="FF3C3C3B"/>
      </top>
      <bottom style="thin">
        <color rgb="FF3C3C3B"/>
      </bottom>
      <diagonal/>
    </border>
    <border>
      <left/>
      <right/>
      <top style="thin">
        <color rgb="FF3C3C3B"/>
      </top>
      <bottom style="thin">
        <color rgb="FF3C3C3B"/>
      </bottom>
      <diagonal/>
    </border>
    <border>
      <left style="medium">
        <color indexed="64"/>
      </left>
      <right style="medium">
        <color indexed="64"/>
      </right>
      <top style="thin">
        <color rgb="FF3C3C3B"/>
      </top>
      <bottom style="thin">
        <color rgb="FF3C3C3B"/>
      </bottom>
      <diagonal/>
    </border>
    <border>
      <left/>
      <right/>
      <top/>
      <bottom style="thin">
        <color rgb="FF3C3C3B"/>
      </bottom>
      <diagonal/>
    </border>
    <border>
      <left/>
      <right style="thin">
        <color indexed="64"/>
      </right>
      <top/>
      <bottom/>
      <diagonal/>
    </border>
    <border>
      <left style="thin">
        <color indexed="64"/>
      </left>
      <right style="thin">
        <color rgb="FF3C3C3B"/>
      </right>
      <top style="thin">
        <color rgb="FF3C3C3B"/>
      </top>
      <bottom style="thin">
        <color rgb="FF3C3C3B"/>
      </bottom>
      <diagonal/>
    </border>
    <border>
      <left style="thin">
        <color rgb="FF3C3C3B"/>
      </left>
      <right/>
      <top style="thin">
        <color rgb="FF3C3C3B"/>
      </top>
      <bottom style="thin">
        <color rgb="FF3C3C3B"/>
      </bottom>
      <diagonal/>
    </border>
    <border>
      <left/>
      <right style="thin">
        <color indexed="64"/>
      </right>
      <top/>
      <bottom style="thin">
        <color rgb="FF3C3C3B"/>
      </bottom>
      <diagonal/>
    </border>
    <border>
      <left style="thin">
        <color indexed="64"/>
      </left>
      <right style="thin">
        <color rgb="FF3C3C3B"/>
      </right>
      <top style="thin">
        <color rgb="FF3C3C3B"/>
      </top>
      <bottom style="thin">
        <color indexed="64"/>
      </bottom>
      <diagonal/>
    </border>
    <border>
      <left style="thin">
        <color rgb="FF3C3C3B"/>
      </left>
      <right/>
      <top style="thin">
        <color rgb="FF3C3C3B"/>
      </top>
      <bottom style="thin">
        <color indexed="64"/>
      </bottom>
      <diagonal/>
    </border>
    <border>
      <left style="medium">
        <color indexed="64"/>
      </left>
      <right style="medium">
        <color indexed="64"/>
      </right>
      <top style="thin">
        <color rgb="FF3C3C3B"/>
      </top>
      <bottom style="thin">
        <color indexed="64"/>
      </bottom>
      <diagonal/>
    </border>
    <border>
      <left/>
      <right style="thin">
        <color rgb="FF3C3C3B"/>
      </right>
      <top style="thin">
        <color rgb="FF3C3C3B"/>
      </top>
      <bottom style="thin">
        <color indexed="64"/>
      </bottom>
      <diagonal/>
    </border>
    <border>
      <left style="thin">
        <color rgb="FF3C3C3B"/>
      </left>
      <right style="thin">
        <color rgb="FF3C3C3B"/>
      </right>
      <top style="thin">
        <color rgb="FF3C3C3B"/>
      </top>
      <bottom style="thin">
        <color indexed="64"/>
      </bottom>
      <diagonal/>
    </border>
    <border>
      <left style="thin">
        <color rgb="FF3C3C3B"/>
      </left>
      <right style="thin">
        <color indexed="64"/>
      </right>
      <top style="thin">
        <color rgb="FF3C3C3B"/>
      </top>
      <bottom style="thin">
        <color indexed="64"/>
      </bottom>
      <diagonal/>
    </border>
    <border>
      <left style="thin">
        <color indexed="64"/>
      </left>
      <right/>
      <top style="thin">
        <color rgb="FF3C3C3B"/>
      </top>
      <bottom/>
      <diagonal/>
    </border>
    <border>
      <left/>
      <right/>
      <top/>
      <bottom style="thin">
        <color indexed="64"/>
      </bottom>
      <diagonal/>
    </border>
    <border>
      <left style="thin">
        <color rgb="FF3C3C3B"/>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rgb="FF3C3C3B"/>
      </bottom>
      <diagonal/>
    </border>
    <border>
      <left style="thin">
        <color rgb="FF3C3C3B"/>
      </left>
      <right style="thin">
        <color rgb="FF3C3C3B"/>
      </right>
      <top style="thin">
        <color rgb="FF3C3C3B"/>
      </top>
      <bottom style="thin">
        <color rgb="FF3C3C3B"/>
      </bottom>
      <diagonal/>
    </border>
    <border>
      <left/>
      <right style="thin">
        <color rgb="FF3C3C3B"/>
      </right>
      <top style="thin">
        <color rgb="FF3C3C3B"/>
      </top>
      <bottom style="thin">
        <color rgb="FF3C3C3B"/>
      </bottom>
      <diagonal/>
    </border>
    <border>
      <left style="medium">
        <color indexed="64"/>
      </left>
      <right style="medium">
        <color indexed="64"/>
      </right>
      <top style="thin">
        <color rgb="FF3C3C3B"/>
      </top>
      <bottom style="medium">
        <color indexed="64"/>
      </bottom>
      <diagonal/>
    </border>
    <border>
      <left style="thin">
        <color rgb="FF3C3C3B"/>
      </left>
      <right style="thin">
        <color rgb="FF3C3C3B"/>
      </right>
      <top/>
      <bottom style="thin">
        <color rgb="FF3C3C3B"/>
      </bottom>
      <diagonal/>
    </border>
    <border>
      <left style="thin">
        <color rgb="FF3C3C3B"/>
      </left>
      <right/>
      <top style="thin">
        <color rgb="FF3C3C3B"/>
      </top>
      <bottom/>
      <diagonal/>
    </border>
    <border>
      <left/>
      <right/>
      <top style="thin">
        <color rgb="FF3C3C3B"/>
      </top>
      <bottom/>
      <diagonal/>
    </border>
    <border>
      <left/>
      <right style="thin">
        <color rgb="FF3C3C3B"/>
      </right>
      <top style="thin">
        <color rgb="FF3C3C3B"/>
      </top>
      <bottom/>
      <diagonal/>
    </border>
    <border>
      <left style="thin">
        <color rgb="FF3C3C3B"/>
      </left>
      <right/>
      <top/>
      <bottom/>
      <diagonal/>
    </border>
    <border>
      <left/>
      <right style="thin">
        <color rgb="FF3C3C3B"/>
      </right>
      <top/>
      <bottom/>
      <diagonal/>
    </border>
    <border>
      <left style="thin">
        <color rgb="FF3C3C3B"/>
      </left>
      <right/>
      <top/>
      <bottom style="thin">
        <color rgb="FF3C3C3B"/>
      </bottom>
      <diagonal/>
    </border>
    <border>
      <left/>
      <right style="thin">
        <color rgb="FF3C3C3B"/>
      </right>
      <top/>
      <bottom style="thin">
        <color rgb="FF3C3C3B"/>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2" fillId="0" borderId="0" xfId="0" applyFont="1" applyProtection="1">
      <protection hidden="1"/>
    </xf>
    <xf numFmtId="0" fontId="3" fillId="0" borderId="0" xfId="0" applyFont="1" applyAlignment="1" applyProtection="1">
      <alignment horizontal="left" vertical="top"/>
      <protection hidden="1"/>
    </xf>
    <xf numFmtId="0" fontId="4" fillId="0" borderId="0" xfId="0" applyFont="1" applyAlignment="1" applyProtection="1">
      <alignment horizontal="center" vertical="center"/>
      <protection hidden="1"/>
    </xf>
    <xf numFmtId="0" fontId="2" fillId="0" borderId="4" xfId="0" applyFont="1" applyBorder="1" applyProtection="1">
      <protection hidden="1"/>
    </xf>
    <xf numFmtId="0" fontId="2" fillId="0" borderId="1" xfId="0" applyFont="1" applyBorder="1" applyProtection="1">
      <protection hidden="1"/>
    </xf>
    <xf numFmtId="0" fontId="5" fillId="0" borderId="0" xfId="0" applyFont="1" applyProtection="1">
      <protection hidden="1"/>
    </xf>
    <xf numFmtId="0" fontId="7" fillId="0" borderId="0" xfId="0" applyFont="1" applyAlignment="1" applyProtection="1">
      <alignment horizontal="center" vertical="center"/>
      <protection hidden="1"/>
    </xf>
    <xf numFmtId="0" fontId="5" fillId="0" borderId="0" xfId="0" applyFont="1" applyAlignment="1" applyProtection="1">
      <alignment vertical="top"/>
      <protection hidden="1"/>
    </xf>
    <xf numFmtId="0" fontId="6" fillId="0" borderId="0" xfId="0" applyFont="1" applyAlignment="1" applyProtection="1">
      <alignment horizontal="center"/>
      <protection locked="0"/>
    </xf>
    <xf numFmtId="0" fontId="6" fillId="0" borderId="5" xfId="0" applyFont="1" applyBorder="1" applyAlignment="1" applyProtection="1">
      <alignment horizontal="center"/>
      <protection locked="0"/>
    </xf>
    <xf numFmtId="0" fontId="9" fillId="2" borderId="7" xfId="0" applyFont="1" applyFill="1" applyBorder="1" applyAlignment="1" applyProtection="1">
      <alignment vertical="center"/>
      <protection hidden="1"/>
    </xf>
    <xf numFmtId="3" fontId="6" fillId="3" borderId="8" xfId="0" applyNumberFormat="1" applyFont="1" applyFill="1" applyBorder="1" applyAlignment="1" applyProtection="1">
      <alignment horizontal="right" vertical="center" wrapText="1"/>
      <protection locked="0" hidden="1"/>
    </xf>
    <xf numFmtId="3" fontId="6" fillId="3" borderId="9" xfId="0" applyNumberFormat="1" applyFont="1" applyFill="1" applyBorder="1" applyAlignment="1" applyProtection="1">
      <alignment horizontal="right" vertical="center" wrapText="1"/>
      <protection locked="0" hidden="1"/>
    </xf>
    <xf numFmtId="3" fontId="6" fillId="3" borderId="3" xfId="0" applyNumberFormat="1" applyFont="1" applyFill="1" applyBorder="1" applyAlignment="1" applyProtection="1">
      <alignment horizontal="right" vertical="center" wrapText="1"/>
      <protection locked="0" hidden="1"/>
    </xf>
    <xf numFmtId="3" fontId="6" fillId="3" borderId="4" xfId="0" applyNumberFormat="1" applyFont="1" applyFill="1" applyBorder="1" applyAlignment="1" applyProtection="1">
      <alignment horizontal="right" vertical="center" wrapText="1"/>
      <protection locked="0" hidden="1"/>
    </xf>
    <xf numFmtId="0" fontId="10"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5" fillId="0" borderId="12" xfId="0" applyFont="1" applyBorder="1" applyAlignment="1" applyProtection="1">
      <alignment vertical="top" wrapText="1"/>
      <protection hidden="1"/>
    </xf>
    <xf numFmtId="0" fontId="5" fillId="0" borderId="13" xfId="0" applyFont="1" applyBorder="1" applyAlignment="1" applyProtection="1">
      <alignment vertical="top" wrapText="1"/>
      <protection hidden="1"/>
    </xf>
    <xf numFmtId="0" fontId="5" fillId="0" borderId="0" xfId="0" applyFont="1" applyAlignment="1" applyProtection="1">
      <alignment vertical="top" wrapText="1"/>
      <protection hidden="1"/>
    </xf>
    <xf numFmtId="0" fontId="5" fillId="0" borderId="14" xfId="0" applyFont="1" applyBorder="1" applyAlignment="1" applyProtection="1">
      <alignment vertical="top" wrapText="1"/>
      <protection hidden="1"/>
    </xf>
    <xf numFmtId="0" fontId="9" fillId="2" borderId="15" xfId="0" applyFont="1" applyFill="1" applyBorder="1" applyAlignment="1" applyProtection="1">
      <alignment vertical="center" wrapText="1"/>
      <protection hidden="1"/>
    </xf>
    <xf numFmtId="9" fontId="6" fillId="3" borderId="16" xfId="0" applyNumberFormat="1" applyFont="1" applyFill="1" applyBorder="1" applyAlignment="1" applyProtection="1">
      <alignment horizontal="right" vertical="center" wrapText="1"/>
      <protection locked="0" hidden="1"/>
    </xf>
    <xf numFmtId="9" fontId="6" fillId="3" borderId="12" xfId="0" applyNumberFormat="1" applyFont="1" applyFill="1" applyBorder="1" applyAlignment="1" applyProtection="1">
      <alignment horizontal="right" vertical="center" wrapText="1"/>
      <protection locked="0" hidden="1"/>
    </xf>
    <xf numFmtId="9" fontId="6" fillId="3" borderId="11" xfId="0" applyNumberFormat="1" applyFont="1" applyFill="1" applyBorder="1" applyAlignment="1" applyProtection="1">
      <alignment horizontal="right" vertical="center" wrapText="1"/>
      <protection locked="0" hidden="1"/>
    </xf>
    <xf numFmtId="9" fontId="6" fillId="3" borderId="4" xfId="0" applyNumberFormat="1" applyFont="1" applyFill="1" applyBorder="1" applyAlignment="1" applyProtection="1">
      <alignment horizontal="right" vertical="center" wrapText="1"/>
      <protection locked="0" hidden="1"/>
    </xf>
    <xf numFmtId="0" fontId="5" fillId="0" borderId="17" xfId="0" applyFont="1" applyBorder="1" applyAlignment="1" applyProtection="1">
      <alignment vertical="top" wrapText="1"/>
      <protection hidden="1"/>
    </xf>
    <xf numFmtId="0" fontId="9" fillId="2" borderId="18" xfId="0" applyFont="1" applyFill="1" applyBorder="1" applyAlignment="1" applyProtection="1">
      <alignment horizontal="left" vertical="center" wrapText="1"/>
      <protection hidden="1"/>
    </xf>
    <xf numFmtId="164" fontId="6" fillId="4" borderId="19" xfId="1" applyNumberFormat="1" applyFont="1" applyFill="1" applyBorder="1" applyAlignment="1" applyProtection="1">
      <alignment horizontal="right" vertical="center"/>
      <protection hidden="1"/>
    </xf>
    <xf numFmtId="164" fontId="6" fillId="0" borderId="20" xfId="1" applyNumberFormat="1" applyFont="1" applyFill="1" applyBorder="1" applyAlignment="1" applyProtection="1">
      <alignment horizontal="right" vertical="center"/>
      <protection hidden="1"/>
    </xf>
    <xf numFmtId="164" fontId="6" fillId="4" borderId="21" xfId="1" applyNumberFormat="1" applyFont="1" applyFill="1" applyBorder="1" applyAlignment="1" applyProtection="1">
      <alignment horizontal="right" vertical="center"/>
      <protection hidden="1"/>
    </xf>
    <xf numFmtId="164" fontId="6" fillId="0" borderId="22" xfId="1" applyNumberFormat="1" applyFont="1" applyFill="1" applyBorder="1" applyAlignment="1" applyProtection="1">
      <alignment horizontal="right" vertical="center"/>
      <protection hidden="1"/>
    </xf>
    <xf numFmtId="164" fontId="6" fillId="4" borderId="22" xfId="1" applyNumberFormat="1" applyFont="1" applyFill="1" applyBorder="1" applyAlignment="1" applyProtection="1">
      <alignment horizontal="right" vertical="center"/>
      <protection hidden="1"/>
    </xf>
    <xf numFmtId="164" fontId="6" fillId="0" borderId="23" xfId="1" applyNumberFormat="1" applyFont="1" applyFill="1" applyBorder="1" applyAlignment="1" applyProtection="1">
      <alignment horizontal="right" vertical="center"/>
      <protection hidden="1"/>
    </xf>
    <xf numFmtId="0" fontId="9" fillId="2" borderId="25" xfId="0" applyFont="1" applyFill="1" applyBorder="1" applyAlignment="1" applyProtection="1">
      <alignment horizontal="left" vertical="center" wrapText="1"/>
      <protection hidden="1"/>
    </xf>
    <xf numFmtId="9" fontId="6" fillId="4" borderId="19" xfId="2" applyFont="1" applyFill="1" applyBorder="1" applyAlignment="1" applyProtection="1">
      <alignment horizontal="right" vertical="center"/>
      <protection hidden="1"/>
    </xf>
    <xf numFmtId="9" fontId="6" fillId="0" borderId="20" xfId="2" applyFont="1" applyFill="1" applyBorder="1" applyAlignment="1" applyProtection="1">
      <alignment horizontal="right" vertical="center"/>
      <protection hidden="1"/>
    </xf>
    <xf numFmtId="9" fontId="6" fillId="4" borderId="21" xfId="2" applyFont="1" applyFill="1" applyBorder="1" applyAlignment="1" applyProtection="1">
      <alignment horizontal="right" vertical="center"/>
      <protection hidden="1"/>
    </xf>
    <xf numFmtId="9" fontId="6" fillId="0" borderId="22" xfId="2" applyFont="1" applyFill="1" applyBorder="1" applyAlignment="1" applyProtection="1">
      <alignment horizontal="right" vertical="center"/>
      <protection hidden="1"/>
    </xf>
    <xf numFmtId="9" fontId="6" fillId="4" borderId="22" xfId="2" applyFont="1" applyFill="1" applyBorder="1" applyAlignment="1" applyProtection="1">
      <alignment horizontal="right" vertical="center"/>
      <protection hidden="1"/>
    </xf>
    <xf numFmtId="9" fontId="6" fillId="0" borderId="23" xfId="2" applyFont="1" applyFill="1" applyBorder="1" applyAlignment="1" applyProtection="1">
      <alignment horizontal="right" vertical="center"/>
      <protection hidden="1"/>
    </xf>
    <xf numFmtId="0" fontId="10" fillId="0" borderId="26" xfId="0" applyFont="1" applyBorder="1" applyAlignment="1" applyProtection="1">
      <alignment vertical="top" wrapText="1"/>
      <protection hidden="1"/>
    </xf>
    <xf numFmtId="0" fontId="5" fillId="0" borderId="25" xfId="0" applyFont="1" applyBorder="1" applyAlignment="1" applyProtection="1">
      <alignment vertical="top" wrapText="1"/>
      <protection hidden="1"/>
    </xf>
    <xf numFmtId="0" fontId="5" fillId="0" borderId="27"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13" xfId="0" applyFont="1" applyBorder="1" applyProtection="1">
      <protection hidden="1"/>
    </xf>
    <xf numFmtId="0" fontId="10" fillId="0" borderId="13"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9" fillId="2" borderId="30" xfId="0" applyFont="1" applyFill="1" applyBorder="1" applyAlignment="1" applyProtection="1">
      <alignment vertical="center"/>
      <protection hidden="1"/>
    </xf>
    <xf numFmtId="165" fontId="6" fillId="4" borderId="16" xfId="0" applyNumberFormat="1" applyFont="1" applyFill="1" applyBorder="1" applyAlignment="1" applyProtection="1">
      <alignment horizontal="right" vertical="center" wrapText="1"/>
      <protection hidden="1"/>
    </xf>
    <xf numFmtId="165" fontId="6" fillId="0" borderId="12" xfId="0" applyNumberFormat="1" applyFont="1" applyBorder="1" applyAlignment="1" applyProtection="1">
      <alignment horizontal="right" vertical="center" wrapText="1"/>
      <protection hidden="1"/>
    </xf>
    <xf numFmtId="165" fontId="6" fillId="4" borderId="31" xfId="0" applyNumberFormat="1" applyFont="1" applyFill="1" applyBorder="1" applyAlignment="1" applyProtection="1">
      <alignment horizontal="right" vertical="center" wrapText="1"/>
      <protection hidden="1"/>
    </xf>
    <xf numFmtId="165" fontId="6" fillId="0" borderId="30" xfId="0" applyNumberFormat="1" applyFont="1" applyBorder="1" applyAlignment="1" applyProtection="1">
      <alignment horizontal="right" vertical="center" wrapText="1"/>
      <protection hidden="1"/>
    </xf>
    <xf numFmtId="165" fontId="6" fillId="4" borderId="30" xfId="0" applyNumberFormat="1" applyFont="1" applyFill="1" applyBorder="1" applyAlignment="1" applyProtection="1">
      <alignment horizontal="right" vertical="center" wrapText="1"/>
      <protection hidden="1"/>
    </xf>
    <xf numFmtId="0" fontId="10" fillId="0" borderId="16" xfId="0" applyFont="1" applyBorder="1" applyAlignment="1" applyProtection="1">
      <alignment vertical="top" wrapText="1"/>
      <protection hidden="1"/>
    </xf>
    <xf numFmtId="0" fontId="5" fillId="0" borderId="31" xfId="0" applyFont="1" applyBorder="1" applyAlignment="1" applyProtection="1">
      <alignment vertical="top" wrapText="1"/>
      <protection hidden="1"/>
    </xf>
    <xf numFmtId="165" fontId="6" fillId="3" borderId="16" xfId="0" applyNumberFormat="1" applyFont="1" applyFill="1" applyBorder="1" applyAlignment="1" applyProtection="1">
      <alignment horizontal="right" vertical="center" wrapText="1"/>
      <protection locked="0" hidden="1"/>
    </xf>
    <xf numFmtId="165" fontId="6" fillId="3" borderId="12" xfId="0" applyNumberFormat="1" applyFont="1" applyFill="1" applyBorder="1" applyAlignment="1" applyProtection="1">
      <alignment horizontal="right" vertical="center" wrapText="1"/>
      <protection locked="0" hidden="1"/>
    </xf>
    <xf numFmtId="0" fontId="10" fillId="0" borderId="30" xfId="0" applyFont="1" applyBorder="1" applyAlignment="1" applyProtection="1">
      <alignment wrapText="1"/>
      <protection hidden="1"/>
    </xf>
    <xf numFmtId="0" fontId="5" fillId="0" borderId="16" xfId="0" applyFont="1" applyBorder="1" applyProtection="1">
      <protection hidden="1"/>
    </xf>
    <xf numFmtId="0" fontId="5" fillId="0" borderId="12" xfId="0" applyFont="1" applyBorder="1" applyProtection="1">
      <protection hidden="1"/>
    </xf>
    <xf numFmtId="0" fontId="5" fillId="0" borderId="31" xfId="0" applyFont="1" applyBorder="1" applyProtection="1">
      <protection hidden="1"/>
    </xf>
    <xf numFmtId="0" fontId="5" fillId="0" borderId="30" xfId="0" applyFont="1" applyBorder="1" applyProtection="1">
      <protection hidden="1"/>
    </xf>
    <xf numFmtId="166" fontId="6" fillId="4" borderId="16" xfId="0" applyNumberFormat="1" applyFont="1" applyFill="1" applyBorder="1" applyAlignment="1" applyProtection="1">
      <alignment horizontal="right" vertical="center" wrapText="1"/>
      <protection hidden="1"/>
    </xf>
    <xf numFmtId="166" fontId="6" fillId="0" borderId="12" xfId="0" applyNumberFormat="1" applyFont="1" applyBorder="1" applyAlignment="1" applyProtection="1">
      <alignment horizontal="right" vertical="center" wrapText="1"/>
      <protection hidden="1"/>
    </xf>
    <xf numFmtId="166" fontId="6" fillId="4" borderId="31" xfId="0" applyNumberFormat="1" applyFont="1" applyFill="1" applyBorder="1" applyAlignment="1" applyProtection="1">
      <alignment horizontal="right" vertical="center" wrapText="1"/>
      <protection hidden="1"/>
    </xf>
    <xf numFmtId="166" fontId="6" fillId="0" borderId="30" xfId="0" applyNumberFormat="1" applyFont="1" applyBorder="1" applyAlignment="1" applyProtection="1">
      <alignment horizontal="right" vertical="center" wrapText="1"/>
      <protection hidden="1"/>
    </xf>
    <xf numFmtId="166" fontId="6" fillId="4" borderId="30" xfId="0" applyNumberFormat="1" applyFont="1" applyFill="1" applyBorder="1" applyAlignment="1" applyProtection="1">
      <alignment horizontal="right" vertical="center" wrapText="1"/>
      <protection hidden="1"/>
    </xf>
    <xf numFmtId="0" fontId="10" fillId="0" borderId="11" xfId="0" applyFont="1" applyBorder="1" applyAlignment="1" applyProtection="1">
      <alignment vertical="top" wrapText="1"/>
      <protection hidden="1"/>
    </xf>
    <xf numFmtId="0" fontId="10" fillId="0" borderId="12" xfId="0" applyFont="1" applyBorder="1" applyAlignment="1" applyProtection="1">
      <alignment vertical="top" wrapText="1"/>
      <protection hidden="1"/>
    </xf>
    <xf numFmtId="0" fontId="10" fillId="0" borderId="31" xfId="0" applyFont="1" applyBorder="1" applyAlignment="1" applyProtection="1">
      <alignment vertical="top" wrapText="1"/>
      <protection hidden="1"/>
    </xf>
    <xf numFmtId="165" fontId="6" fillId="0" borderId="11" xfId="0" applyNumberFormat="1" applyFont="1" applyBorder="1" applyProtection="1">
      <protection hidden="1"/>
    </xf>
    <xf numFmtId="165" fontId="6" fillId="0" borderId="12" xfId="0" applyNumberFormat="1" applyFont="1" applyBorder="1" applyProtection="1">
      <protection hidden="1"/>
    </xf>
    <xf numFmtId="165" fontId="6" fillId="0" borderId="31" xfId="0" applyNumberFormat="1" applyFont="1" applyBorder="1" applyProtection="1">
      <protection hidden="1"/>
    </xf>
    <xf numFmtId="0" fontId="9" fillId="2" borderId="30" xfId="0" applyFont="1" applyFill="1" applyBorder="1" applyAlignment="1" applyProtection="1">
      <alignment vertical="center" wrapText="1"/>
      <protection hidden="1"/>
    </xf>
    <xf numFmtId="165" fontId="11" fillId="2" borderId="16" xfId="0" applyNumberFormat="1" applyFont="1" applyFill="1" applyBorder="1" applyAlignment="1" applyProtection="1">
      <alignment horizontal="right" vertical="center" wrapText="1"/>
      <protection hidden="1"/>
    </xf>
    <xf numFmtId="165" fontId="11" fillId="2" borderId="32" xfId="0" applyNumberFormat="1" applyFont="1" applyFill="1" applyBorder="1" applyAlignment="1" applyProtection="1">
      <alignment horizontal="right" vertical="center" wrapText="1"/>
      <protection hidden="1"/>
    </xf>
    <xf numFmtId="165" fontId="11" fillId="2" borderId="31" xfId="0" applyNumberFormat="1" applyFont="1" applyFill="1" applyBorder="1" applyAlignment="1" applyProtection="1">
      <alignment horizontal="right" vertical="center" wrapText="1"/>
      <protection hidden="1"/>
    </xf>
    <xf numFmtId="165" fontId="11" fillId="2" borderId="30" xfId="0" applyNumberFormat="1" applyFont="1" applyFill="1" applyBorder="1" applyAlignment="1" applyProtection="1">
      <alignment horizontal="right" vertical="center" wrapText="1"/>
      <protection hidden="1"/>
    </xf>
    <xf numFmtId="165" fontId="6" fillId="0" borderId="11" xfId="0" applyNumberFormat="1" applyFont="1" applyBorder="1" applyAlignment="1" applyProtection="1">
      <alignment vertical="center" textRotation="90" wrapText="1"/>
      <protection hidden="1"/>
    </xf>
    <xf numFmtId="0" fontId="5" fillId="0" borderId="11" xfId="0" applyFont="1" applyBorder="1" applyAlignment="1" applyProtection="1">
      <alignment wrapText="1"/>
      <protection hidden="1"/>
    </xf>
    <xf numFmtId="0" fontId="5" fillId="0" borderId="11" xfId="0" applyFont="1" applyBorder="1" applyProtection="1">
      <protection hidden="1"/>
    </xf>
    <xf numFmtId="0" fontId="15" fillId="0" borderId="0" xfId="0" applyFont="1" applyProtection="1">
      <protection hidden="1"/>
    </xf>
    <xf numFmtId="0" fontId="16" fillId="0" borderId="0" xfId="0" applyFont="1" applyAlignment="1" applyProtection="1">
      <alignment vertical="top" wrapText="1"/>
      <protection hidden="1"/>
    </xf>
    <xf numFmtId="0" fontId="13" fillId="0" borderId="34" xfId="0" applyFont="1" applyBorder="1" applyAlignment="1" applyProtection="1">
      <alignment horizontal="left" vertical="top" wrapText="1"/>
      <protection hidden="1"/>
    </xf>
    <xf numFmtId="0" fontId="13" fillId="0" borderId="35" xfId="0" applyFont="1" applyBorder="1" applyAlignment="1" applyProtection="1">
      <alignment horizontal="left" vertical="top" wrapText="1"/>
      <protection hidden="1"/>
    </xf>
    <xf numFmtId="0" fontId="13" fillId="0" borderId="36" xfId="0" applyFont="1" applyBorder="1" applyAlignment="1" applyProtection="1">
      <alignment horizontal="left" vertical="top" wrapText="1"/>
      <protection hidden="1"/>
    </xf>
    <xf numFmtId="0" fontId="13" fillId="0" borderId="37" xfId="0" applyFont="1" applyBorder="1" applyAlignment="1" applyProtection="1">
      <alignment horizontal="left" vertical="top" wrapText="1"/>
      <protection hidden="1"/>
    </xf>
    <xf numFmtId="0" fontId="13" fillId="0" borderId="0" xfId="0" applyFont="1" applyBorder="1" applyAlignment="1" applyProtection="1">
      <alignment horizontal="left" vertical="top" wrapText="1"/>
      <protection hidden="1"/>
    </xf>
    <xf numFmtId="0" fontId="13" fillId="0" borderId="38" xfId="0" applyFont="1" applyBorder="1" applyAlignment="1" applyProtection="1">
      <alignment horizontal="left" vertical="top" wrapText="1"/>
      <protection hidden="1"/>
    </xf>
    <xf numFmtId="0" fontId="13" fillId="0" borderId="39" xfId="0" applyFont="1" applyBorder="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13" fillId="0" borderId="40" xfId="0" applyFont="1" applyBorder="1" applyAlignment="1" applyProtection="1">
      <alignment horizontal="left" vertical="top" wrapText="1"/>
      <protection hidden="1"/>
    </xf>
    <xf numFmtId="0" fontId="3" fillId="0" borderId="0" xfId="0" applyFont="1" applyAlignment="1" applyProtection="1">
      <alignment horizontal="left" vertical="top"/>
      <protection hidden="1"/>
    </xf>
    <xf numFmtId="0" fontId="5" fillId="0" borderId="1"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3" fontId="8" fillId="0" borderId="6" xfId="0" applyNumberFormat="1" applyFont="1" applyBorder="1" applyAlignment="1" applyProtection="1">
      <alignment horizontal="center" vertical="center" textRotation="90" wrapText="1"/>
      <protection hidden="1"/>
    </xf>
    <xf numFmtId="3" fontId="8" fillId="0" borderId="10" xfId="0" applyNumberFormat="1" applyFont="1" applyBorder="1" applyAlignment="1" applyProtection="1">
      <alignment horizontal="center" vertical="center" textRotation="90" wrapText="1"/>
      <protection hidden="1"/>
    </xf>
    <xf numFmtId="3" fontId="8" fillId="0" borderId="24" xfId="0" applyNumberFormat="1" applyFont="1" applyBorder="1" applyAlignment="1" applyProtection="1">
      <alignment horizontal="center" vertical="center" textRotation="90" wrapText="1"/>
      <protection hidden="1"/>
    </xf>
    <xf numFmtId="3" fontId="8" fillId="0" borderId="18" xfId="0" applyNumberFormat="1" applyFont="1" applyBorder="1" applyAlignment="1" applyProtection="1">
      <alignment horizontal="center" vertical="center" textRotation="90" wrapText="1"/>
      <protection hidden="1"/>
    </xf>
    <xf numFmtId="165" fontId="8" fillId="0" borderId="30" xfId="0" applyNumberFormat="1" applyFont="1" applyBorder="1" applyAlignment="1" applyProtection="1">
      <alignment horizontal="center" vertical="center" textRotation="90" wrapText="1"/>
      <protection hidden="1"/>
    </xf>
    <xf numFmtId="0" fontId="12" fillId="0" borderId="30"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cellXfs>
  <cellStyles count="3">
    <cellStyle name="Comma" xfId="1" builtinId="3"/>
    <cellStyle name="Normal" xfId="0" builtinId="0"/>
    <cellStyle name="Percent" xfId="2" builtinId="5"/>
  </cellStyles>
  <dxfs count="8">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
      <numFmt numFmtId="167"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367391</xdr:colOff>
      <xdr:row>1</xdr:row>
      <xdr:rowOff>27214</xdr:rowOff>
    </xdr:from>
    <xdr:to>
      <xdr:col>8</xdr:col>
      <xdr:colOff>922792</xdr:colOff>
      <xdr:row>2</xdr:row>
      <xdr:rowOff>7363</xdr:rowOff>
    </xdr:to>
    <xdr:pic>
      <xdr:nvPicPr>
        <xdr:cNvPr id="2" name="Picture 1">
          <a:extLst>
            <a:ext uri="{FF2B5EF4-FFF2-40B4-BE49-F238E27FC236}">
              <a16:creationId xmlns:a16="http://schemas.microsoft.com/office/drawing/2014/main" id="{A339A951-9FA2-4B1D-9EA4-08DE7731A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2811" y="202474"/>
          <a:ext cx="1629821" cy="742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8AC9E-BD5D-4733-AC54-54E46ABBF341}">
  <sheetPr>
    <pageSetUpPr fitToPage="1"/>
  </sheetPr>
  <dimension ref="B2:O65"/>
  <sheetViews>
    <sheetView showGridLines="0" tabSelected="1" zoomScaleNormal="100" zoomScalePageLayoutView="70" workbookViewId="0">
      <selection activeCell="C17" sqref="C17"/>
    </sheetView>
  </sheetViews>
  <sheetFormatPr defaultColWidth="9.21875" defaultRowHeight="13.8" x14ac:dyDescent="0.25"/>
  <cols>
    <col min="1" max="1" width="3.21875" style="1" customWidth="1"/>
    <col min="2" max="2" width="5.77734375" style="1" customWidth="1"/>
    <col min="3" max="3" width="60.6640625" style="1" customWidth="1"/>
    <col min="4" max="9" width="15.6640625" style="1" customWidth="1"/>
    <col min="10" max="10" width="3.21875" style="1" customWidth="1"/>
    <col min="11" max="13" width="9.21875" style="1" hidden="1" customWidth="1"/>
    <col min="14" max="14" width="10.77734375" style="1" hidden="1" customWidth="1"/>
    <col min="15" max="15" width="33.5546875" style="1" hidden="1" customWidth="1"/>
    <col min="16" max="16384" width="9.21875" style="1"/>
  </cols>
  <sheetData>
    <row r="2" spans="2:15" ht="60" customHeight="1" x14ac:dyDescent="0.25">
      <c r="B2" s="94" t="s">
        <v>0</v>
      </c>
      <c r="C2" s="94"/>
      <c r="D2" s="94"/>
      <c r="E2" s="94"/>
      <c r="F2" s="94"/>
      <c r="G2" s="94"/>
      <c r="H2" s="94"/>
      <c r="I2" s="94"/>
    </row>
    <row r="3" spans="2:15" ht="13.95" customHeight="1" x14ac:dyDescent="0.25">
      <c r="B3" s="2"/>
      <c r="C3" s="2"/>
      <c r="D3" s="2"/>
      <c r="E3" s="2"/>
      <c r="F3" s="2"/>
      <c r="G3" s="2"/>
      <c r="H3" s="2"/>
      <c r="I3" s="2"/>
    </row>
    <row r="4" spans="2:15" ht="13.95" customHeight="1" x14ac:dyDescent="0.25">
      <c r="B4" s="3"/>
      <c r="C4" s="3"/>
      <c r="D4" s="3"/>
      <c r="E4" s="3"/>
      <c r="F4" s="3"/>
      <c r="G4" s="3"/>
      <c r="H4" s="3"/>
      <c r="I4" s="3"/>
    </row>
    <row r="5" spans="2:15" ht="88.5" customHeight="1" x14ac:dyDescent="0.25">
      <c r="B5" s="95" t="s">
        <v>1</v>
      </c>
      <c r="C5" s="96"/>
      <c r="D5" s="96"/>
      <c r="E5" s="96"/>
      <c r="F5" s="96"/>
      <c r="G5" s="96"/>
      <c r="H5" s="96"/>
      <c r="I5" s="97"/>
      <c r="K5" s="4" t="s">
        <v>2</v>
      </c>
      <c r="L5" s="4">
        <v>15</v>
      </c>
      <c r="N5" s="5" t="s">
        <v>3</v>
      </c>
      <c r="O5" s="4" t="s">
        <v>4</v>
      </c>
    </row>
    <row r="6" spans="2:15" ht="13.95" customHeight="1" thickBot="1" x14ac:dyDescent="0.3">
      <c r="B6" s="6"/>
      <c r="C6" s="7"/>
      <c r="D6" s="7"/>
      <c r="E6" s="7"/>
      <c r="F6" s="7"/>
      <c r="G6" s="7"/>
      <c r="H6" s="7"/>
      <c r="I6" s="7"/>
      <c r="K6" s="4" t="s">
        <v>5</v>
      </c>
      <c r="L6" s="4">
        <v>14</v>
      </c>
      <c r="N6" s="5" t="s">
        <v>6</v>
      </c>
      <c r="O6" s="4" t="s">
        <v>7</v>
      </c>
    </row>
    <row r="7" spans="2:15" ht="20.100000000000001" customHeight="1" x14ac:dyDescent="0.25">
      <c r="B7" s="6"/>
      <c r="C7" s="8"/>
      <c r="D7" s="9">
        <v>2020</v>
      </c>
      <c r="E7" s="10">
        <v>2021</v>
      </c>
      <c r="F7" s="9">
        <v>2022</v>
      </c>
      <c r="G7" s="9">
        <v>2023</v>
      </c>
      <c r="H7" s="9">
        <v>2024</v>
      </c>
      <c r="I7" s="9">
        <v>2025</v>
      </c>
      <c r="K7" s="4" t="s">
        <v>8</v>
      </c>
      <c r="L7" s="4">
        <v>13</v>
      </c>
      <c r="O7" s="4" t="s">
        <v>9</v>
      </c>
    </row>
    <row r="8" spans="2:15" ht="20.100000000000001" customHeight="1" x14ac:dyDescent="0.25">
      <c r="B8" s="98" t="s">
        <v>10</v>
      </c>
      <c r="C8" s="11" t="s">
        <v>11</v>
      </c>
      <c r="D8" s="12"/>
      <c r="E8" s="13" t="str">
        <f>IF(D8="","",D8)</f>
        <v/>
      </c>
      <c r="F8" s="14" t="str">
        <f>IF(E8="","",E8)</f>
        <v/>
      </c>
      <c r="G8" s="15" t="str">
        <f t="shared" ref="G8:I8" si="0">IF(F8="","",F8)</f>
        <v/>
      </c>
      <c r="H8" s="15" t="str">
        <f t="shared" si="0"/>
        <v/>
      </c>
      <c r="I8" s="15" t="str">
        <f t="shared" si="0"/>
        <v/>
      </c>
      <c r="K8" s="4" t="s">
        <v>12</v>
      </c>
      <c r="L8" s="4">
        <v>12.5</v>
      </c>
    </row>
    <row r="9" spans="2:15" ht="20.100000000000001" customHeight="1" x14ac:dyDescent="0.25">
      <c r="B9" s="99"/>
      <c r="C9" s="16"/>
      <c r="D9" s="17"/>
      <c r="E9" s="18"/>
      <c r="F9" s="19"/>
      <c r="G9" s="20"/>
      <c r="H9" s="20"/>
      <c r="I9" s="21"/>
      <c r="K9" s="4" t="s">
        <v>13</v>
      </c>
      <c r="L9" s="4">
        <v>12</v>
      </c>
    </row>
    <row r="10" spans="2:15" ht="20.100000000000001" customHeight="1" x14ac:dyDescent="0.25">
      <c r="B10" s="99"/>
      <c r="C10" s="22" t="s">
        <v>14</v>
      </c>
      <c r="D10" s="23">
        <v>0.1</v>
      </c>
      <c r="E10" s="24">
        <v>0.1</v>
      </c>
      <c r="F10" s="25">
        <v>0.15</v>
      </c>
      <c r="G10" s="26">
        <v>0.25</v>
      </c>
      <c r="H10" s="26">
        <v>0.35</v>
      </c>
      <c r="I10" s="26">
        <v>0.5</v>
      </c>
      <c r="K10" s="4" t="s">
        <v>15</v>
      </c>
      <c r="L10" s="4">
        <v>11.5</v>
      </c>
    </row>
    <row r="11" spans="2:15" ht="20.100000000000001" customHeight="1" x14ac:dyDescent="0.25">
      <c r="B11" s="99"/>
      <c r="C11" s="16"/>
      <c r="D11" s="17"/>
      <c r="E11" s="18"/>
      <c r="F11" s="17"/>
      <c r="G11" s="19"/>
      <c r="H11" s="19"/>
      <c r="I11" s="27"/>
      <c r="K11" s="4" t="s">
        <v>16</v>
      </c>
      <c r="L11" s="4">
        <v>11</v>
      </c>
    </row>
    <row r="12" spans="2:15" ht="20.100000000000001" customHeight="1" x14ac:dyDescent="0.25">
      <c r="B12" s="99"/>
      <c r="C12" s="28" t="s">
        <v>17</v>
      </c>
      <c r="D12" s="29" t="str">
        <f t="shared" ref="D12:I12" si="1">IF(D8="","",D8*D10)</f>
        <v/>
      </c>
      <c r="E12" s="30" t="str">
        <f t="shared" si="1"/>
        <v/>
      </c>
      <c r="F12" s="31" t="str">
        <f t="shared" si="1"/>
        <v/>
      </c>
      <c r="G12" s="32" t="str">
        <f t="shared" si="1"/>
        <v/>
      </c>
      <c r="H12" s="33" t="str">
        <f t="shared" si="1"/>
        <v/>
      </c>
      <c r="I12" s="34" t="str">
        <f t="shared" si="1"/>
        <v/>
      </c>
      <c r="K12" s="4" t="s">
        <v>18</v>
      </c>
      <c r="L12" s="4">
        <v>9</v>
      </c>
    </row>
    <row r="13" spans="2:15" ht="20.100000000000001" customHeight="1" x14ac:dyDescent="0.25">
      <c r="B13" s="100"/>
      <c r="C13" s="16"/>
      <c r="D13" s="17"/>
      <c r="E13" s="18"/>
      <c r="F13" s="17"/>
      <c r="G13" s="19"/>
      <c r="H13" s="19"/>
      <c r="I13" s="27"/>
      <c r="K13" s="4"/>
      <c r="L13" s="4"/>
    </row>
    <row r="14" spans="2:15" ht="28.2" customHeight="1" x14ac:dyDescent="0.25">
      <c r="B14" s="100"/>
      <c r="C14" s="35" t="s">
        <v>72</v>
      </c>
      <c r="D14" s="12"/>
      <c r="E14" s="13" t="str">
        <f>IF(D14="","",D14)</f>
        <v/>
      </c>
      <c r="F14" s="14" t="str">
        <f>IF(E14="","",E14)</f>
        <v/>
      </c>
      <c r="G14" s="15" t="str">
        <f>IF(F14="","",F14)</f>
        <v/>
      </c>
      <c r="H14" s="15" t="str">
        <f>IF(G14="","",G14)</f>
        <v/>
      </c>
      <c r="I14" s="15" t="str">
        <f>IF(H14="","",H14)</f>
        <v/>
      </c>
      <c r="K14" s="4"/>
      <c r="L14" s="4"/>
    </row>
    <row r="15" spans="2:15" ht="20.100000000000001" customHeight="1" x14ac:dyDescent="0.25">
      <c r="B15" s="100"/>
      <c r="C15" s="16"/>
      <c r="D15" s="17"/>
      <c r="E15" s="18"/>
      <c r="F15" s="17"/>
      <c r="G15" s="19"/>
      <c r="H15" s="19"/>
      <c r="I15" s="27"/>
      <c r="K15" s="4"/>
      <c r="L15" s="4"/>
    </row>
    <row r="16" spans="2:15" ht="20.100000000000001" customHeight="1" x14ac:dyDescent="0.25">
      <c r="B16" s="100"/>
      <c r="C16" s="35" t="s">
        <v>73</v>
      </c>
      <c r="D16" s="36" t="str">
        <f t="shared" ref="D16:I16" si="2">IF(D14="","",D12/D14)</f>
        <v/>
      </c>
      <c r="E16" s="37" t="str">
        <f t="shared" si="2"/>
        <v/>
      </c>
      <c r="F16" s="38" t="str">
        <f t="shared" si="2"/>
        <v/>
      </c>
      <c r="G16" s="39" t="str">
        <f t="shared" si="2"/>
        <v/>
      </c>
      <c r="H16" s="40" t="str">
        <f t="shared" si="2"/>
        <v/>
      </c>
      <c r="I16" s="41" t="str">
        <f t="shared" si="2"/>
        <v/>
      </c>
      <c r="K16" s="4"/>
      <c r="L16" s="4"/>
    </row>
    <row r="17" spans="2:12" ht="20.100000000000001" customHeight="1" x14ac:dyDescent="0.25">
      <c r="B17" s="101"/>
      <c r="C17" s="42"/>
      <c r="D17" s="43"/>
      <c r="E17" s="44"/>
      <c r="F17" s="43"/>
      <c r="G17" s="43"/>
      <c r="H17" s="43"/>
      <c r="I17" s="45"/>
      <c r="K17" s="4" t="s">
        <v>19</v>
      </c>
      <c r="L17" s="4">
        <v>8</v>
      </c>
    </row>
    <row r="18" spans="2:12" ht="13.95" customHeight="1" x14ac:dyDescent="0.25">
      <c r="B18" s="46"/>
      <c r="C18" s="47"/>
      <c r="D18" s="19"/>
      <c r="E18" s="48"/>
      <c r="F18" s="19"/>
      <c r="G18" s="19"/>
      <c r="H18" s="19"/>
      <c r="I18" s="19"/>
      <c r="K18" s="4" t="s">
        <v>20</v>
      </c>
      <c r="L18" s="4">
        <v>14</v>
      </c>
    </row>
    <row r="19" spans="2:12" ht="20.100000000000001" customHeight="1" x14ac:dyDescent="0.25">
      <c r="B19" s="102" t="s">
        <v>21</v>
      </c>
      <c r="C19" s="49" t="s">
        <v>22</v>
      </c>
      <c r="D19" s="50" t="str">
        <f>IF(D8="","",LOOKUP(D8,{0,5000,20001,50001,125001},{6000,10000,18000,30000,45000}))</f>
        <v/>
      </c>
      <c r="E19" s="51" t="str">
        <f>IF(E8="","",LOOKUP(E8,{0,5000,20001,50001,125001},{6000,10000,18000,30000,45000}))</f>
        <v/>
      </c>
      <c r="F19" s="52" t="str">
        <f>IF(F8="","",LOOKUP(F8,{0,5000,20001,50001,125001},{6000,10000,18000,30000,45000}))</f>
        <v/>
      </c>
      <c r="G19" s="53" t="str">
        <f>IF(G8="","",LOOKUP(G8,{0,5000,20001,50001,125001},{6000,10000,18000,30000,45000}))</f>
        <v/>
      </c>
      <c r="H19" s="54" t="str">
        <f>IF(H8="","",LOOKUP(H8,{0,5000,20001,50001,125001},{6000,10000,18000,30000,45000}))</f>
        <v/>
      </c>
      <c r="I19" s="53" t="str">
        <f>IF(I8="","",LOOKUP(I8,{0,5000,20001,50001,125001},{6000,10000,18000,30000,45000}))</f>
        <v/>
      </c>
      <c r="K19" s="4" t="s">
        <v>23</v>
      </c>
      <c r="L19" s="4">
        <v>13</v>
      </c>
    </row>
    <row r="20" spans="2:12" ht="20.100000000000001" customHeight="1" x14ac:dyDescent="0.25">
      <c r="B20" s="102"/>
      <c r="C20" s="55"/>
      <c r="D20" s="17"/>
      <c r="E20" s="18"/>
      <c r="F20" s="17"/>
      <c r="G20" s="17"/>
      <c r="H20" s="17"/>
      <c r="I20" s="56"/>
      <c r="K20" s="4" t="s">
        <v>24</v>
      </c>
      <c r="L20" s="4">
        <v>12</v>
      </c>
    </row>
    <row r="21" spans="2:12" ht="20.100000000000001" hidden="1" customHeight="1" x14ac:dyDescent="0.25">
      <c r="B21" s="102"/>
      <c r="C21" s="59" t="s">
        <v>28</v>
      </c>
      <c r="D21" s="60" t="e">
        <f>LOOKUP(D16,{0,0.2,0.4,0.6,0.8,1},{1,2,3,4,5,6})</f>
        <v>#N/A</v>
      </c>
      <c r="E21" s="61" t="e">
        <f>LOOKUP(E16,{0,0.2,0.4,0.6,0.8,1},{1,2,3,4,5,6})</f>
        <v>#N/A</v>
      </c>
      <c r="F21" s="62" t="e">
        <f>LOOKUP(F16,{0,0.2,0.4,0.6,0.8,1},{1,2,3,4,5,6})</f>
        <v>#N/A</v>
      </c>
      <c r="G21" s="63" t="e">
        <f>LOOKUP(G16,{0,0.2,0.4,0.6,0.8,1},{1,2,3,4,5,6})</f>
        <v>#N/A</v>
      </c>
      <c r="H21" s="63" t="e">
        <f>LOOKUP(H16,{0,0.2,0.4,0.6,0.8,1},{1,2,3,4,5,6})</f>
        <v>#N/A</v>
      </c>
      <c r="I21" s="63" t="e">
        <f>LOOKUP(I16,{0,0.2,0.4,0.6,0.8,1},{1,2,3,4,5,6})</f>
        <v>#N/A</v>
      </c>
      <c r="K21" s="4" t="s">
        <v>26</v>
      </c>
      <c r="L21" s="4">
        <v>11.5</v>
      </c>
    </row>
    <row r="22" spans="2:12" ht="20.100000000000001" hidden="1" customHeight="1" x14ac:dyDescent="0.25">
      <c r="B22" s="102"/>
      <c r="C22" s="59" t="s">
        <v>30</v>
      </c>
      <c r="D22" s="60" t="e">
        <f>LOOKUP(D12,{0,201,1001,3001,5001,25001,75001,150001,300001},{"a","b","c","d","e","f","g","h","i"})</f>
        <v>#N/A</v>
      </c>
      <c r="E22" s="61" t="e">
        <f>LOOKUP(E12,{0,201,1001,3001,5001,25001,75001,150001,300001},{"a","b","c","d","e","f","g","h","i"})</f>
        <v>#N/A</v>
      </c>
      <c r="F22" s="62" t="e">
        <f>LOOKUP(F12,{0,201,1001,3001,5001,25001,75001,150001,300001},{"a","b","c","d","e","f","g","h","i"})</f>
        <v>#N/A</v>
      </c>
      <c r="G22" s="63" t="e">
        <f>LOOKUP(G12,{0,201,1001,3001,5001,25001,75001,150001,300001},{"a","b","c","d","e","f","g","h","i"})</f>
        <v>#N/A</v>
      </c>
      <c r="H22" s="63" t="e">
        <f>LOOKUP(H12,{0,201,1001,3001,5001,25001,75001,150001,300001},{"a","b","c","d","e","f","g","h","i"})</f>
        <v>#N/A</v>
      </c>
      <c r="I22" s="63" t="e">
        <f>LOOKUP(I12,{0,201,1001,3001,5001,25001,75001,150001,300001},{"a","b","c","d","e","f","g","h","i"})</f>
        <v>#N/A</v>
      </c>
      <c r="K22" s="4" t="s">
        <v>27</v>
      </c>
      <c r="L22" s="4">
        <v>11</v>
      </c>
    </row>
    <row r="23" spans="2:12" ht="20.100000000000001" hidden="1" customHeight="1" x14ac:dyDescent="0.25">
      <c r="B23" s="102"/>
      <c r="C23" s="59" t="s">
        <v>32</v>
      </c>
      <c r="D23" s="60" t="e">
        <f>CONCATENATE(D21,D22)</f>
        <v>#N/A</v>
      </c>
      <c r="E23" s="61" t="e">
        <f>CONCATENATE(E21,E22)</f>
        <v>#N/A</v>
      </c>
      <c r="F23" s="62" t="e">
        <f t="shared" ref="F23:I23" si="3">CONCATENATE(F21,F22)</f>
        <v>#N/A</v>
      </c>
      <c r="G23" s="63" t="e">
        <f t="shared" si="3"/>
        <v>#N/A</v>
      </c>
      <c r="H23" s="63" t="e">
        <f t="shared" si="3"/>
        <v>#N/A</v>
      </c>
      <c r="I23" s="63" t="e">
        <f t="shared" si="3"/>
        <v>#N/A</v>
      </c>
      <c r="K23" s="4" t="s">
        <v>29</v>
      </c>
      <c r="L23" s="4">
        <v>10.5</v>
      </c>
    </row>
    <row r="24" spans="2:12" ht="20.100000000000001" customHeight="1" x14ac:dyDescent="0.25">
      <c r="B24" s="102"/>
      <c r="C24" s="49" t="s">
        <v>34</v>
      </c>
      <c r="D24" s="64">
        <f t="shared" ref="D24:I24" si="4">SUMIF($K5:$K58,D23,$L5:$L58)</f>
        <v>0</v>
      </c>
      <c r="E24" s="65">
        <f t="shared" si="4"/>
        <v>0</v>
      </c>
      <c r="F24" s="66">
        <f t="shared" si="4"/>
        <v>0</v>
      </c>
      <c r="G24" s="67">
        <f t="shared" si="4"/>
        <v>0</v>
      </c>
      <c r="H24" s="68">
        <f t="shared" si="4"/>
        <v>0</v>
      </c>
      <c r="I24" s="67">
        <f t="shared" si="4"/>
        <v>0</v>
      </c>
      <c r="K24" s="4" t="s">
        <v>31</v>
      </c>
      <c r="L24" s="4">
        <v>10</v>
      </c>
    </row>
    <row r="25" spans="2:12" ht="19.5" customHeight="1" x14ac:dyDescent="0.25">
      <c r="B25" s="102"/>
      <c r="C25" s="55"/>
      <c r="D25" s="17"/>
      <c r="E25" s="18"/>
      <c r="F25" s="17"/>
      <c r="G25" s="17"/>
      <c r="H25" s="17"/>
      <c r="I25" s="56"/>
      <c r="K25" s="4" t="s">
        <v>33</v>
      </c>
      <c r="L25" s="4">
        <v>8</v>
      </c>
    </row>
    <row r="26" spans="2:12" ht="20.100000000000001" customHeight="1" x14ac:dyDescent="0.25">
      <c r="B26" s="102"/>
      <c r="C26" s="49" t="s">
        <v>25</v>
      </c>
      <c r="D26" s="57"/>
      <c r="E26" s="58" t="str">
        <f>IF(D8="",E19,D30)</f>
        <v/>
      </c>
      <c r="F26" s="52" t="str">
        <f>E30</f>
        <v/>
      </c>
      <c r="G26" s="53" t="str">
        <f t="shared" ref="G26:I26" si="5">F30</f>
        <v/>
      </c>
      <c r="H26" s="54" t="str">
        <f t="shared" si="5"/>
        <v/>
      </c>
      <c r="I26" s="53" t="str">
        <f t="shared" si="5"/>
        <v/>
      </c>
      <c r="K26" s="4" t="s">
        <v>35</v>
      </c>
      <c r="L26" s="4">
        <v>7</v>
      </c>
    </row>
    <row r="27" spans="2:12" ht="20.100000000000001" customHeight="1" x14ac:dyDescent="0.25">
      <c r="B27" s="102"/>
      <c r="C27" s="55"/>
      <c r="D27" s="72"/>
      <c r="E27" s="73"/>
      <c r="F27" s="72"/>
      <c r="G27" s="72"/>
      <c r="H27" s="72"/>
      <c r="I27" s="74"/>
      <c r="K27" s="4" t="s">
        <v>36</v>
      </c>
      <c r="L27" s="4">
        <v>13</v>
      </c>
    </row>
    <row r="28" spans="2:12" ht="20.100000000000001" customHeight="1" x14ac:dyDescent="0.25">
      <c r="B28" s="102"/>
      <c r="C28" s="49" t="s">
        <v>40</v>
      </c>
      <c r="D28" s="50" t="str">
        <f t="shared" ref="D28:I28" si="6">IF(D8="","",IF(D30&lt;D26,0,D30-D26))</f>
        <v/>
      </c>
      <c r="E28" s="51" t="str">
        <f t="shared" si="6"/>
        <v/>
      </c>
      <c r="F28" s="52" t="str">
        <f t="shared" si="6"/>
        <v/>
      </c>
      <c r="G28" s="53" t="str">
        <f t="shared" si="6"/>
        <v/>
      </c>
      <c r="H28" s="54" t="str">
        <f t="shared" si="6"/>
        <v/>
      </c>
      <c r="I28" s="53" t="str">
        <f t="shared" si="6"/>
        <v/>
      </c>
      <c r="K28" s="4" t="s">
        <v>38</v>
      </c>
      <c r="L28" s="4">
        <v>12</v>
      </c>
    </row>
    <row r="29" spans="2:12" ht="20.100000000000001" customHeight="1" x14ac:dyDescent="0.25">
      <c r="B29" s="102"/>
      <c r="C29" s="55"/>
      <c r="D29" s="69"/>
      <c r="E29" s="70"/>
      <c r="F29" s="69"/>
      <c r="G29" s="69"/>
      <c r="H29" s="69"/>
      <c r="I29" s="71"/>
      <c r="K29" s="4" t="s">
        <v>39</v>
      </c>
      <c r="L29" s="4">
        <v>11</v>
      </c>
    </row>
    <row r="30" spans="2:12" ht="20.100000000000001" customHeight="1" x14ac:dyDescent="0.25">
      <c r="B30" s="102"/>
      <c r="C30" s="49" t="s">
        <v>37</v>
      </c>
      <c r="D30" s="50" t="str">
        <f t="shared" ref="D30:I30" si="7">IF(D12="","",D24*D12)</f>
        <v/>
      </c>
      <c r="E30" s="51" t="str">
        <f t="shared" si="7"/>
        <v/>
      </c>
      <c r="F30" s="52" t="str">
        <f t="shared" si="7"/>
        <v/>
      </c>
      <c r="G30" s="53" t="str">
        <f t="shared" si="7"/>
        <v/>
      </c>
      <c r="H30" s="54" t="str">
        <f t="shared" si="7"/>
        <v/>
      </c>
      <c r="I30" s="53" t="str">
        <f t="shared" si="7"/>
        <v/>
      </c>
      <c r="K30" s="4" t="s">
        <v>41</v>
      </c>
      <c r="L30" s="4">
        <v>10.5</v>
      </c>
    </row>
    <row r="31" spans="2:12" ht="20.100000000000001" customHeight="1" x14ac:dyDescent="0.25">
      <c r="B31" s="102"/>
      <c r="C31" s="55"/>
      <c r="D31" s="72"/>
      <c r="E31" s="73"/>
      <c r="F31" s="72"/>
      <c r="G31" s="72"/>
      <c r="H31" s="72"/>
      <c r="I31" s="74"/>
      <c r="K31" s="4" t="s">
        <v>42</v>
      </c>
      <c r="L31" s="4">
        <v>10</v>
      </c>
    </row>
    <row r="32" spans="2:12" ht="41.25" customHeight="1" thickBot="1" x14ac:dyDescent="0.3">
      <c r="B32" s="102"/>
      <c r="C32" s="75" t="s">
        <v>43</v>
      </c>
      <c r="D32" s="76">
        <f t="shared" ref="D32:I32" si="8">IF(D8="",0,IF(D26&gt;D30,D26+D19,D19+D30))</f>
        <v>0</v>
      </c>
      <c r="E32" s="77">
        <f t="shared" si="8"/>
        <v>0</v>
      </c>
      <c r="F32" s="78">
        <f t="shared" si="8"/>
        <v>0</v>
      </c>
      <c r="G32" s="79">
        <f t="shared" si="8"/>
        <v>0</v>
      </c>
      <c r="H32" s="79">
        <f t="shared" si="8"/>
        <v>0</v>
      </c>
      <c r="I32" s="79">
        <f t="shared" si="8"/>
        <v>0</v>
      </c>
      <c r="K32" s="4" t="s">
        <v>44</v>
      </c>
      <c r="L32" s="4">
        <v>9.5</v>
      </c>
    </row>
    <row r="33" spans="2:14" ht="20.100000000000001" customHeight="1" x14ac:dyDescent="0.25">
      <c r="B33" s="102"/>
      <c r="C33" s="103"/>
      <c r="D33" s="103"/>
      <c r="E33" s="104"/>
      <c r="F33" s="103"/>
      <c r="G33" s="103"/>
      <c r="H33" s="103"/>
      <c r="I33" s="103"/>
      <c r="K33" s="4" t="s">
        <v>45</v>
      </c>
      <c r="L33" s="4">
        <v>9</v>
      </c>
    </row>
    <row r="34" spans="2:14" ht="13.95" customHeight="1" x14ac:dyDescent="0.25">
      <c r="B34" s="80"/>
      <c r="C34" s="81"/>
      <c r="D34" s="81"/>
      <c r="E34" s="81"/>
      <c r="F34" s="81"/>
      <c r="G34" s="81"/>
      <c r="H34" s="82"/>
      <c r="I34" s="82"/>
      <c r="K34" s="4" t="s">
        <v>46</v>
      </c>
      <c r="L34" s="4">
        <v>7</v>
      </c>
    </row>
    <row r="35" spans="2:14" ht="40.200000000000003" customHeight="1" x14ac:dyDescent="0.25">
      <c r="B35" s="85" t="s">
        <v>47</v>
      </c>
      <c r="C35" s="86"/>
      <c r="D35" s="86"/>
      <c r="E35" s="86"/>
      <c r="F35" s="86"/>
      <c r="G35" s="86"/>
      <c r="H35" s="86"/>
      <c r="I35" s="87"/>
      <c r="K35" s="4" t="s">
        <v>48</v>
      </c>
      <c r="L35" s="4">
        <v>6</v>
      </c>
    </row>
    <row r="36" spans="2:14" ht="20.100000000000001" customHeight="1" x14ac:dyDescent="0.25">
      <c r="B36" s="88"/>
      <c r="C36" s="89"/>
      <c r="D36" s="89"/>
      <c r="E36" s="89"/>
      <c r="F36" s="89"/>
      <c r="G36" s="89"/>
      <c r="H36" s="89"/>
      <c r="I36" s="90"/>
      <c r="K36" s="4" t="s">
        <v>49</v>
      </c>
      <c r="L36" s="4">
        <v>12</v>
      </c>
    </row>
    <row r="37" spans="2:14" ht="20.100000000000001" customHeight="1" x14ac:dyDescent="0.25">
      <c r="B37" s="88"/>
      <c r="C37" s="89"/>
      <c r="D37" s="89"/>
      <c r="E37" s="89"/>
      <c r="F37" s="89"/>
      <c r="G37" s="89"/>
      <c r="H37" s="89"/>
      <c r="I37" s="90"/>
      <c r="K37" s="4" t="s">
        <v>50</v>
      </c>
      <c r="L37" s="4">
        <v>11</v>
      </c>
    </row>
    <row r="38" spans="2:14" ht="15" customHeight="1" x14ac:dyDescent="0.25">
      <c r="B38" s="88"/>
      <c r="C38" s="89"/>
      <c r="D38" s="89"/>
      <c r="E38" s="89"/>
      <c r="F38" s="89"/>
      <c r="G38" s="89"/>
      <c r="H38" s="89"/>
      <c r="I38" s="90"/>
      <c r="K38" s="4" t="s">
        <v>51</v>
      </c>
      <c r="L38" s="4">
        <v>10</v>
      </c>
    </row>
    <row r="39" spans="2:14" ht="15" customHeight="1" x14ac:dyDescent="0.25">
      <c r="B39" s="88"/>
      <c r="C39" s="89"/>
      <c r="D39" s="89"/>
      <c r="E39" s="89"/>
      <c r="F39" s="89"/>
      <c r="G39" s="89"/>
      <c r="H39" s="89"/>
      <c r="I39" s="90"/>
      <c r="K39" s="4" t="s">
        <v>52</v>
      </c>
      <c r="L39" s="4">
        <v>9.5</v>
      </c>
    </row>
    <row r="40" spans="2:14" ht="15" customHeight="1" x14ac:dyDescent="0.25">
      <c r="B40" s="88"/>
      <c r="C40" s="89"/>
      <c r="D40" s="89"/>
      <c r="E40" s="89"/>
      <c r="F40" s="89"/>
      <c r="G40" s="89"/>
      <c r="H40" s="89"/>
      <c r="I40" s="90"/>
      <c r="K40" s="4" t="s">
        <v>53</v>
      </c>
      <c r="L40" s="4">
        <v>9</v>
      </c>
    </row>
    <row r="41" spans="2:14" ht="15" customHeight="1" x14ac:dyDescent="0.25">
      <c r="B41" s="88"/>
      <c r="C41" s="89"/>
      <c r="D41" s="89"/>
      <c r="E41" s="89"/>
      <c r="F41" s="89"/>
      <c r="G41" s="89"/>
      <c r="H41" s="89"/>
      <c r="I41" s="90"/>
      <c r="K41" s="4" t="s">
        <v>54</v>
      </c>
      <c r="L41" s="4">
        <v>8.5</v>
      </c>
    </row>
    <row r="42" spans="2:14" ht="15" customHeight="1" x14ac:dyDescent="0.25">
      <c r="B42" s="88"/>
      <c r="C42" s="89"/>
      <c r="D42" s="89"/>
      <c r="E42" s="89"/>
      <c r="F42" s="89"/>
      <c r="G42" s="89"/>
      <c r="H42" s="89"/>
      <c r="I42" s="90"/>
      <c r="K42" s="4" t="s">
        <v>55</v>
      </c>
      <c r="L42" s="4">
        <v>8</v>
      </c>
    </row>
    <row r="43" spans="2:14" ht="15" customHeight="1" x14ac:dyDescent="0.25">
      <c r="B43" s="88"/>
      <c r="C43" s="89"/>
      <c r="D43" s="89"/>
      <c r="E43" s="89"/>
      <c r="F43" s="89"/>
      <c r="G43" s="89"/>
      <c r="H43" s="89"/>
      <c r="I43" s="90"/>
      <c r="K43" s="4" t="s">
        <v>56</v>
      </c>
      <c r="L43" s="4">
        <v>6</v>
      </c>
    </row>
    <row r="44" spans="2:14" ht="15" customHeight="1" x14ac:dyDescent="0.25">
      <c r="B44" s="88"/>
      <c r="C44" s="89"/>
      <c r="D44" s="89"/>
      <c r="E44" s="89"/>
      <c r="F44" s="89"/>
      <c r="G44" s="89"/>
      <c r="H44" s="89"/>
      <c r="I44" s="90"/>
      <c r="K44" s="4" t="s">
        <v>57</v>
      </c>
      <c r="L44" s="4">
        <v>5.5</v>
      </c>
      <c r="M44" s="83"/>
      <c r="N44" s="83"/>
    </row>
    <row r="45" spans="2:14" ht="15" customHeight="1" x14ac:dyDescent="0.25">
      <c r="B45" s="88"/>
      <c r="C45" s="89"/>
      <c r="D45" s="89"/>
      <c r="E45" s="89"/>
      <c r="F45" s="89"/>
      <c r="G45" s="89"/>
      <c r="H45" s="89"/>
      <c r="I45" s="90"/>
      <c r="K45" s="4" t="s">
        <v>58</v>
      </c>
      <c r="L45" s="4">
        <v>11.5</v>
      </c>
    </row>
    <row r="46" spans="2:14" ht="15" customHeight="1" x14ac:dyDescent="0.25">
      <c r="B46" s="88"/>
      <c r="C46" s="89"/>
      <c r="D46" s="89"/>
      <c r="E46" s="89"/>
      <c r="F46" s="89"/>
      <c r="G46" s="89"/>
      <c r="H46" s="89"/>
      <c r="I46" s="90"/>
      <c r="K46" s="4" t="s">
        <v>59</v>
      </c>
      <c r="L46" s="4">
        <v>10.5</v>
      </c>
    </row>
    <row r="47" spans="2:14" ht="15" customHeight="1" x14ac:dyDescent="0.25">
      <c r="B47" s="88"/>
      <c r="C47" s="89"/>
      <c r="D47" s="89"/>
      <c r="E47" s="89"/>
      <c r="F47" s="89"/>
      <c r="G47" s="89"/>
      <c r="H47" s="89"/>
      <c r="I47" s="90"/>
      <c r="K47" s="4" t="s">
        <v>60</v>
      </c>
      <c r="L47" s="4">
        <v>9.5</v>
      </c>
    </row>
    <row r="48" spans="2:14" ht="15" customHeight="1" x14ac:dyDescent="0.25">
      <c r="B48" s="88"/>
      <c r="C48" s="89"/>
      <c r="D48" s="89"/>
      <c r="E48" s="89"/>
      <c r="F48" s="89"/>
      <c r="G48" s="89"/>
      <c r="H48" s="89"/>
      <c r="I48" s="90"/>
      <c r="K48" s="4" t="s">
        <v>61</v>
      </c>
      <c r="L48" s="4">
        <v>9</v>
      </c>
    </row>
    <row r="49" spans="2:14" s="83" customFormat="1" ht="15" customHeight="1" x14ac:dyDescent="0.25">
      <c r="B49" s="88"/>
      <c r="C49" s="89"/>
      <c r="D49" s="89"/>
      <c r="E49" s="89"/>
      <c r="F49" s="89"/>
      <c r="G49" s="89"/>
      <c r="H49" s="89"/>
      <c r="I49" s="90"/>
      <c r="K49" s="4" t="s">
        <v>62</v>
      </c>
      <c r="L49" s="4">
        <v>8.5</v>
      </c>
      <c r="M49" s="1"/>
      <c r="N49" s="1"/>
    </row>
    <row r="50" spans="2:14" ht="15" customHeight="1" x14ac:dyDescent="0.25">
      <c r="B50" s="88"/>
      <c r="C50" s="89"/>
      <c r="D50" s="89"/>
      <c r="E50" s="89"/>
      <c r="F50" s="89"/>
      <c r="G50" s="89"/>
      <c r="H50" s="89"/>
      <c r="I50" s="90"/>
      <c r="K50" s="4" t="s">
        <v>63</v>
      </c>
      <c r="L50" s="4">
        <v>8</v>
      </c>
    </row>
    <row r="51" spans="2:14" ht="15" customHeight="1" x14ac:dyDescent="0.25">
      <c r="B51" s="88"/>
      <c r="C51" s="89"/>
      <c r="D51" s="89"/>
      <c r="E51" s="89"/>
      <c r="F51" s="89"/>
      <c r="G51" s="89"/>
      <c r="H51" s="89"/>
      <c r="I51" s="90"/>
      <c r="K51" s="4" t="s">
        <v>64</v>
      </c>
      <c r="L51" s="4">
        <v>7.5</v>
      </c>
    </row>
    <row r="52" spans="2:14" ht="15" customHeight="1" x14ac:dyDescent="0.25">
      <c r="B52" s="88"/>
      <c r="C52" s="89"/>
      <c r="D52" s="89"/>
      <c r="E52" s="89"/>
      <c r="F52" s="89"/>
      <c r="G52" s="89"/>
      <c r="H52" s="89"/>
      <c r="I52" s="90"/>
      <c r="K52" s="4" t="s">
        <v>65</v>
      </c>
      <c r="L52" s="4">
        <v>5.5</v>
      </c>
    </row>
    <row r="53" spans="2:14" ht="15" customHeight="1" x14ac:dyDescent="0.25">
      <c r="B53" s="88"/>
      <c r="C53" s="89"/>
      <c r="D53" s="89"/>
      <c r="E53" s="89"/>
      <c r="F53" s="89"/>
      <c r="G53" s="89"/>
      <c r="H53" s="89"/>
      <c r="I53" s="90"/>
      <c r="K53" s="4" t="s">
        <v>66</v>
      </c>
      <c r="L53" s="4">
        <v>5</v>
      </c>
    </row>
    <row r="54" spans="2:14" ht="15" customHeight="1" x14ac:dyDescent="0.25">
      <c r="B54" s="88"/>
      <c r="C54" s="89"/>
      <c r="D54" s="89"/>
      <c r="E54" s="89"/>
      <c r="F54" s="89"/>
      <c r="G54" s="89"/>
      <c r="H54" s="89"/>
      <c r="I54" s="90"/>
      <c r="K54" s="4" t="s">
        <v>67</v>
      </c>
      <c r="L54" s="4">
        <v>11</v>
      </c>
    </row>
    <row r="55" spans="2:14" ht="15" customHeight="1" x14ac:dyDescent="0.25">
      <c r="B55" s="88"/>
      <c r="C55" s="89"/>
      <c r="D55" s="89"/>
      <c r="E55" s="89"/>
      <c r="F55" s="89"/>
      <c r="G55" s="89"/>
      <c r="H55" s="89"/>
      <c r="I55" s="90"/>
      <c r="K55" s="4" t="s">
        <v>68</v>
      </c>
      <c r="L55" s="4">
        <v>10</v>
      </c>
    </row>
    <row r="56" spans="2:14" ht="15" customHeight="1" x14ac:dyDescent="0.25">
      <c r="B56" s="88"/>
      <c r="C56" s="89"/>
      <c r="D56" s="89"/>
      <c r="E56" s="89"/>
      <c r="F56" s="89"/>
      <c r="G56" s="89"/>
      <c r="H56" s="89"/>
      <c r="I56" s="90"/>
      <c r="K56" s="4" t="s">
        <v>69</v>
      </c>
      <c r="L56" s="4">
        <v>9</v>
      </c>
    </row>
    <row r="57" spans="2:14" ht="15" customHeight="1" x14ac:dyDescent="0.25">
      <c r="B57" s="88"/>
      <c r="C57" s="89"/>
      <c r="D57" s="89"/>
      <c r="E57" s="89"/>
      <c r="F57" s="89"/>
      <c r="G57" s="89"/>
      <c r="H57" s="89"/>
      <c r="I57" s="90"/>
      <c r="K57" s="4" t="s">
        <v>70</v>
      </c>
      <c r="L57" s="4">
        <v>8.5</v>
      </c>
    </row>
    <row r="58" spans="2:14" ht="15" customHeight="1" x14ac:dyDescent="0.25">
      <c r="B58" s="88"/>
      <c r="C58" s="89"/>
      <c r="D58" s="89"/>
      <c r="E58" s="89"/>
      <c r="F58" s="89"/>
      <c r="G58" s="89"/>
      <c r="H58" s="89"/>
      <c r="I58" s="90"/>
      <c r="K58" s="4" t="s">
        <v>71</v>
      </c>
      <c r="L58" s="4">
        <v>8</v>
      </c>
    </row>
    <row r="59" spans="2:14" ht="15" customHeight="1" x14ac:dyDescent="0.25">
      <c r="B59" s="91"/>
      <c r="C59" s="92"/>
      <c r="D59" s="92"/>
      <c r="E59" s="92"/>
      <c r="F59" s="92"/>
      <c r="G59" s="92"/>
      <c r="H59" s="92"/>
      <c r="I59" s="93"/>
    </row>
    <row r="60" spans="2:14" ht="15" customHeight="1" x14ac:dyDescent="0.25">
      <c r="B60" s="84"/>
      <c r="C60" s="84"/>
      <c r="D60" s="84"/>
      <c r="E60" s="84"/>
      <c r="F60" s="84"/>
      <c r="G60" s="84"/>
      <c r="H60" s="84"/>
      <c r="I60" s="84"/>
    </row>
    <row r="61" spans="2:14" ht="14.25" customHeight="1" x14ac:dyDescent="0.25">
      <c r="B61" s="84"/>
      <c r="C61" s="84"/>
      <c r="D61" s="84"/>
      <c r="E61" s="84"/>
      <c r="F61" s="84"/>
      <c r="G61" s="84"/>
      <c r="H61" s="84"/>
      <c r="I61" s="84"/>
    </row>
    <row r="62" spans="2:14" ht="14.25" customHeight="1" x14ac:dyDescent="0.25">
      <c r="B62" s="84"/>
      <c r="C62" s="84"/>
      <c r="D62" s="84"/>
      <c r="E62" s="84"/>
      <c r="F62" s="84"/>
      <c r="G62" s="84"/>
      <c r="H62" s="84"/>
      <c r="I62" s="84"/>
    </row>
    <row r="63" spans="2:14" ht="14.25" customHeight="1" x14ac:dyDescent="0.25"/>
    <row r="64" spans="2:14" ht="14.25" customHeight="1" x14ac:dyDescent="0.25"/>
    <row r="65" ht="14.25" customHeight="1" x14ac:dyDescent="0.25"/>
  </sheetData>
  <sheetProtection formatColumns="0"/>
  <mergeCells count="6">
    <mergeCell ref="B35:I59"/>
    <mergeCell ref="B2:I2"/>
    <mergeCell ref="B5:I5"/>
    <mergeCell ref="B8:B17"/>
    <mergeCell ref="B19:B33"/>
    <mergeCell ref="C33:I33"/>
  </mergeCells>
  <conditionalFormatting sqref="B19 D19:I24">
    <cfRule type="expression" dxfId="7" priority="8">
      <formula>#REF!="US Dollar"</formula>
    </cfRule>
  </conditionalFormatting>
  <conditionalFormatting sqref="D24:I24">
    <cfRule type="expression" dxfId="6" priority="6">
      <formula>#REF!="US Dollar"</formula>
    </cfRule>
  </conditionalFormatting>
  <conditionalFormatting sqref="F26:I28">
    <cfRule type="expression" dxfId="5" priority="7">
      <formula>#REF!="US Dollar"</formula>
    </cfRule>
  </conditionalFormatting>
  <conditionalFormatting sqref="D30:I30">
    <cfRule type="expression" dxfId="4" priority="5">
      <formula>#REF!="US Dollar"</formula>
    </cfRule>
  </conditionalFormatting>
  <conditionalFormatting sqref="D32:I32">
    <cfRule type="expression" dxfId="3" priority="4">
      <formula>#REF!="US Dollar"</formula>
    </cfRule>
  </conditionalFormatting>
  <conditionalFormatting sqref="D28:I28">
    <cfRule type="expression" dxfId="2" priority="3">
      <formula>#REF!="US Dollar"</formula>
    </cfRule>
  </conditionalFormatting>
  <conditionalFormatting sqref="D26">
    <cfRule type="expression" dxfId="1" priority="2">
      <formula>#REF!="US Dollar"</formula>
    </cfRule>
  </conditionalFormatting>
  <conditionalFormatting sqref="E26">
    <cfRule type="expression" dxfId="0" priority="1">
      <formula>#REF!="US Dollar"</formula>
    </cfRule>
  </conditionalFormatting>
  <pageMargins left="0.7" right="0.7" top="0.75" bottom="0.75" header="0.3" footer="0.3"/>
  <pageSetup paperSize="9" scale="61"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BCI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Linus Hammarberg</dc:creator>
  <cp:lastModifiedBy>Linus Hammarberg</cp:lastModifiedBy>
  <dcterms:created xsi:type="dcterms:W3CDTF">2020-10-15T14:48:56Z</dcterms:created>
  <dcterms:modified xsi:type="dcterms:W3CDTF">2020-10-15T16:46:40Z</dcterms:modified>
</cp:coreProperties>
</file>